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peakokk\baas\RKIK\258098 Sõidukite, konteinerite ja masinate sidelahendused\Minikonkursid\279313 Konteineri installatsioon\Töö\Projektikoosolekud\"/>
    </mc:Choice>
  </mc:AlternateContent>
  <xr:revisionPtr revIDLastSave="0" documentId="13_ncr:1_{83FC37EE-E8CB-4ECF-998E-FB4346DC79EE}" xr6:coauthVersionLast="47" xr6:coauthVersionMax="47" xr10:uidLastSave="{00000000-0000-0000-0000-000000000000}"/>
  <bookViews>
    <workbookView xWindow="-25710" yWindow="-3810" windowWidth="25820" windowHeight="14020" xr2:uid="{A69F678E-2556-44C8-9056-C1A7A01A537B}"/>
  </bookViews>
  <sheets>
    <sheet name="Vajaduste võrdlus" sheetId="1" r:id="rId1"/>
    <sheet name="Ühekordsed kulud" sheetId="2" r:id="rId2"/>
    <sheet name="Konteineripõhised lisakulud" sheetId="3" r:id="rId3"/>
  </sheets>
  <definedNames>
    <definedName name="_xlnm._FilterDatabase" localSheetId="0" hidden="1">'Vajaduste võrdlus'!$A$1:$I$281</definedName>
    <definedName name="_Toc106472972" localSheetId="0">'Vajaduste võrdlus'!$B$104</definedName>
    <definedName name="_Toc106472974" localSheetId="0">'Vajaduste võrdlus'!$B$123</definedName>
    <definedName name="_Toc106472976" localSheetId="0">'Vajaduste võrdlus'!$B$137</definedName>
    <definedName name="_Toc106472977" localSheetId="0">'Vajaduste võrdlus'!$B$150</definedName>
    <definedName name="_Toc106472979" localSheetId="0">'Vajaduste võrdlus'!$B$169</definedName>
    <definedName name="_Toc106472987" localSheetId="0">'Vajaduste võrdlus'!$B$269</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8" i="3" l="1"/>
  <c r="H277" i="1"/>
  <c r="H280" i="1" s="1"/>
  <c r="F14" i="2"/>
  <c r="G4" i="3"/>
  <c r="G16" i="3"/>
  <c r="G2" i="3"/>
  <c r="F27" i="3"/>
  <c r="G27" i="3" s="1"/>
  <c r="F26" i="3"/>
  <c r="G26" i="3" s="1"/>
  <c r="F25" i="3"/>
  <c r="G25" i="3" s="1"/>
  <c r="F24" i="3"/>
  <c r="G24" i="3" s="1"/>
  <c r="F23" i="3"/>
  <c r="G23" i="3" s="1"/>
  <c r="F14" i="3"/>
  <c r="G14" i="3" s="1"/>
  <c r="F9" i="3"/>
  <c r="G9" i="3" s="1"/>
  <c r="F5" i="3"/>
  <c r="G5" i="3" s="1"/>
  <c r="F6" i="3"/>
  <c r="G6" i="3" s="1"/>
  <c r="F7" i="3"/>
  <c r="G7" i="3" s="1"/>
  <c r="F8" i="3"/>
  <c r="G8" i="3" s="1"/>
  <c r="F10" i="3"/>
  <c r="G10" i="3" s="1"/>
  <c r="F11" i="3"/>
  <c r="G11" i="3" s="1"/>
  <c r="F12" i="3"/>
  <c r="G12" i="3" s="1"/>
  <c r="F13" i="3"/>
  <c r="G13" i="3" s="1"/>
  <c r="F15" i="3"/>
  <c r="G15" i="3" s="1"/>
  <c r="F16" i="3"/>
  <c r="F17" i="3"/>
  <c r="G17" i="3" s="1"/>
  <c r="F18" i="3"/>
  <c r="G18" i="3" s="1"/>
  <c r="F19" i="3"/>
  <c r="G19" i="3" s="1"/>
  <c r="F20" i="3"/>
  <c r="G20" i="3" s="1"/>
  <c r="F21" i="3"/>
  <c r="G21" i="3" s="1"/>
  <c r="F22" i="3"/>
  <c r="G22" i="3" s="1"/>
  <c r="F3" i="3"/>
  <c r="G3" i="3" s="1"/>
  <c r="F4" i="3"/>
  <c r="F2" i="3"/>
  <c r="F16" i="2"/>
  <c r="F15" i="2"/>
  <c r="F3" i="2"/>
  <c r="F4" i="2"/>
  <c r="F5" i="2"/>
  <c r="F6" i="2"/>
  <c r="F7" i="2"/>
  <c r="F8" i="2"/>
  <c r="F9" i="2"/>
  <c r="F10" i="2"/>
  <c r="F11" i="2"/>
  <c r="F12" i="2"/>
  <c r="F13" i="2"/>
  <c r="F2" i="2"/>
  <c r="E3" i="2"/>
  <c r="E4" i="2"/>
  <c r="E5" i="2"/>
  <c r="E6" i="2"/>
  <c r="E7" i="2"/>
  <c r="E8" i="2"/>
  <c r="E9" i="2"/>
  <c r="E10" i="2"/>
  <c r="E11" i="2"/>
  <c r="E12" i="2"/>
  <c r="E13" i="2"/>
  <c r="E2" i="2"/>
  <c r="G29" i="3" l="1"/>
  <c r="G30" i="3"/>
  <c r="G277" i="1" l="1"/>
  <c r="G279" i="1" s="1"/>
  <c r="G281" i="1" l="1"/>
  <c r="A275" i="1" l="1"/>
  <c r="A276" i="1" s="1"/>
  <c r="A270" i="1"/>
  <c r="A271" i="1" s="1"/>
  <c r="A272" i="1" s="1"/>
  <c r="A273" i="1" s="1"/>
  <c r="A250" i="1"/>
  <c r="A251" i="1" s="1"/>
  <c r="A252" i="1" s="1"/>
  <c r="A253" i="1" s="1"/>
  <c r="A254" i="1" s="1"/>
  <c r="A255" i="1" s="1"/>
  <c r="A256" i="1" s="1"/>
  <c r="A257" i="1" s="1"/>
  <c r="A258" i="1" s="1"/>
  <c r="A259" i="1" s="1"/>
  <c r="A237" i="1"/>
  <c r="A238" i="1" s="1"/>
  <c r="A239" i="1" s="1"/>
  <c r="A240" i="1" s="1"/>
  <c r="A241" i="1" s="1"/>
  <c r="A242" i="1" s="1"/>
  <c r="A243" i="1" s="1"/>
  <c r="A244" i="1" s="1"/>
  <c r="A245" i="1" s="1"/>
  <c r="A246" i="1" s="1"/>
  <c r="A247" i="1" s="1"/>
  <c r="A248" i="1" s="1"/>
  <c r="A229" i="1"/>
  <c r="A230" i="1" s="1"/>
  <c r="A231" i="1" s="1"/>
  <c r="A232" i="1" s="1"/>
  <c r="A233" i="1" s="1"/>
  <c r="A234" i="1" s="1"/>
  <c r="A235" i="1" s="1"/>
  <c r="A219" i="1"/>
  <c r="A220" i="1" s="1"/>
  <c r="A221" i="1" s="1"/>
  <c r="A222" i="1" s="1"/>
  <c r="A223" i="1" s="1"/>
  <c r="A224" i="1" s="1"/>
  <c r="A225" i="1" s="1"/>
  <c r="A226" i="1" s="1"/>
  <c r="A227" i="1" s="1"/>
  <c r="A204" i="1"/>
  <c r="A205" i="1" s="1"/>
  <c r="A206" i="1" s="1"/>
  <c r="A207" i="1" s="1"/>
  <c r="A208" i="1" s="1"/>
  <c r="A209" i="1" s="1"/>
  <c r="A210" i="1" s="1"/>
  <c r="A211" i="1" s="1"/>
  <c r="A212" i="1" s="1"/>
  <c r="A213" i="1" s="1"/>
  <c r="A214" i="1" s="1"/>
  <c r="A215" i="1" s="1"/>
  <c r="A216" i="1" s="1"/>
  <c r="A217" i="1" s="1"/>
  <c r="A197" i="1"/>
  <c r="A198" i="1" s="1"/>
  <c r="A199" i="1" s="1"/>
  <c r="A200" i="1" s="1"/>
  <c r="A201" i="1" s="1"/>
  <c r="A202" i="1" s="1"/>
  <c r="A181" i="1"/>
  <c r="A182" i="1" s="1"/>
  <c r="A183" i="1" s="1"/>
  <c r="A184" i="1" s="1"/>
  <c r="A185" i="1" s="1"/>
  <c r="A186" i="1" s="1"/>
  <c r="A187" i="1" s="1"/>
  <c r="A188" i="1" s="1"/>
  <c r="A189" i="1" s="1"/>
  <c r="A190" i="1" s="1"/>
  <c r="A191" i="1" s="1"/>
  <c r="A192" i="1" s="1"/>
  <c r="A193" i="1" s="1"/>
  <c r="A194" i="1" s="1"/>
  <c r="A195" i="1" s="1"/>
  <c r="A178" i="1"/>
  <c r="A179" i="1" s="1"/>
  <c r="A170" i="1"/>
  <c r="A171" i="1" s="1"/>
  <c r="A172" i="1" s="1"/>
  <c r="A173" i="1" s="1"/>
  <c r="A174" i="1" s="1"/>
  <c r="A175" i="1" s="1"/>
  <c r="A176" i="1" s="1"/>
  <c r="A165" i="1"/>
  <c r="A166" i="1" s="1"/>
  <c r="A167" i="1" s="1"/>
  <c r="A168" i="1" s="1"/>
  <c r="A151" i="1"/>
  <c r="A152" i="1" s="1"/>
  <c r="A153" i="1" s="1"/>
  <c r="A154" i="1" s="1"/>
  <c r="A155" i="1" s="1"/>
  <c r="A156" i="1" s="1"/>
  <c r="A157" i="1" s="1"/>
  <c r="A158" i="1" s="1"/>
  <c r="A159" i="1" s="1"/>
  <c r="A160" i="1" s="1"/>
  <c r="A161" i="1" s="1"/>
  <c r="A162" i="1" s="1"/>
  <c r="A163" i="1" s="1"/>
  <c r="A138" i="1"/>
  <c r="A139" i="1" s="1"/>
  <c r="A140" i="1" s="1"/>
  <c r="A141" i="1" s="1"/>
  <c r="A142" i="1" s="1"/>
  <c r="A143" i="1" s="1"/>
  <c r="A144" i="1" s="1"/>
  <c r="A145" i="1" s="1"/>
  <c r="A146" i="1" s="1"/>
  <c r="A147" i="1" s="1"/>
  <c r="A148" i="1" s="1"/>
  <c r="A149" i="1" s="1"/>
  <c r="A124" i="1"/>
  <c r="A125" i="1" s="1"/>
  <c r="A126" i="1" s="1"/>
  <c r="A127" i="1" s="1"/>
  <c r="A128" i="1" s="1"/>
  <c r="A129" i="1" s="1"/>
  <c r="A130" i="1" s="1"/>
  <c r="A131" i="1" s="1"/>
  <c r="A132" i="1" s="1"/>
  <c r="A133" i="1" s="1"/>
  <c r="A134" i="1" s="1"/>
  <c r="A135" i="1" s="1"/>
  <c r="A136" i="1" s="1"/>
  <c r="A118" i="1"/>
  <c r="A119" i="1" s="1"/>
  <c r="A120" i="1" s="1"/>
  <c r="A121" i="1" s="1"/>
  <c r="A122" i="1" s="1"/>
  <c r="A114" i="1"/>
  <c r="A115" i="1" s="1"/>
  <c r="A116" i="1" s="1"/>
  <c r="A105" i="1"/>
  <c r="A106" i="1" s="1"/>
  <c r="A107" i="1" s="1"/>
  <c r="A108" i="1" s="1"/>
  <c r="A109" i="1" s="1"/>
  <c r="A110" i="1" s="1"/>
  <c r="A111" i="1" s="1"/>
  <c r="A112" i="1" s="1"/>
  <c r="A95" i="1"/>
  <c r="A96" i="1" s="1"/>
  <c r="A97" i="1" s="1"/>
  <c r="A98" i="1" s="1"/>
  <c r="A99" i="1" s="1"/>
  <c r="A100" i="1" s="1"/>
  <c r="A101" i="1" s="1"/>
  <c r="A102" i="1" s="1"/>
  <c r="A103" i="1" s="1"/>
  <c r="A83" i="1"/>
  <c r="A84" i="1" s="1"/>
  <c r="A85" i="1" s="1"/>
  <c r="A86" i="1" s="1"/>
  <c r="A87" i="1" s="1"/>
  <c r="A88" i="1" s="1"/>
  <c r="A89" i="1" s="1"/>
  <c r="A90" i="1" s="1"/>
  <c r="A91" i="1" s="1"/>
  <c r="A92" i="1" s="1"/>
  <c r="A93" i="1" s="1"/>
  <c r="A71" i="1"/>
  <c r="A72" i="1" s="1"/>
  <c r="A73" i="1" s="1"/>
  <c r="A74" i="1" s="1"/>
  <c r="A75" i="1" s="1"/>
  <c r="A76" i="1" s="1"/>
  <c r="A77" i="1" s="1"/>
  <c r="A78" i="1" s="1"/>
  <c r="A79" i="1" s="1"/>
  <c r="A80" i="1" s="1"/>
  <c r="A81" i="1" s="1"/>
  <c r="A64" i="1"/>
  <c r="A65" i="1" s="1"/>
  <c r="A66" i="1" s="1"/>
  <c r="A67" i="1" s="1"/>
  <c r="A68" i="1" s="1"/>
  <c r="A69" i="1" s="1"/>
  <c r="A57" i="1"/>
  <c r="A58" i="1" s="1"/>
  <c r="A59" i="1" s="1"/>
  <c r="A60" i="1" s="1"/>
  <c r="A61" i="1" s="1"/>
  <c r="A62" i="1" s="1"/>
  <c r="A42" i="1"/>
  <c r="A43" i="1" s="1"/>
  <c r="A44" i="1" s="1"/>
  <c r="A45" i="1" s="1"/>
  <c r="A46" i="1" s="1"/>
  <c r="A47" i="1" s="1"/>
  <c r="A48" i="1" s="1"/>
  <c r="A49" i="1" s="1"/>
  <c r="A30" i="1"/>
  <c r="A31" i="1" s="1"/>
  <c r="A32" i="1" s="1"/>
  <c r="A33" i="1" s="1"/>
  <c r="A34" i="1" s="1"/>
  <c r="A35" i="1" s="1"/>
  <c r="A36" i="1" s="1"/>
  <c r="A37" i="1" s="1"/>
  <c r="A38" i="1" s="1"/>
  <c r="A39" i="1" s="1"/>
  <c r="A40" i="1" s="1"/>
  <c r="A8" i="1"/>
  <c r="A9" i="1" s="1"/>
  <c r="A10" i="1" s="1"/>
  <c r="A11" i="1" s="1"/>
  <c r="A12" i="1" s="1"/>
  <c r="A13" i="1" s="1"/>
  <c r="A14" i="1" s="1"/>
  <c r="A15" i="1" s="1"/>
  <c r="A16" i="1" s="1"/>
  <c r="A17" i="1" s="1"/>
  <c r="A18" i="1" s="1"/>
  <c r="A19" i="1" s="1"/>
  <c r="A20" i="1" s="1"/>
  <c r="A21" i="1" s="1"/>
  <c r="A22" i="1" s="1"/>
  <c r="A23" i="1" s="1"/>
  <c r="A24" i="1" s="1"/>
  <c r="A25" i="1" s="1"/>
  <c r="A26" i="1" s="1"/>
  <c r="A27" i="1" s="1"/>
  <c r="A28" i="1" s="1"/>
  <c r="A3" i="1"/>
  <c r="A4" i="1" s="1"/>
  <c r="A5" i="1" s="1"/>
  <c r="A6" i="1" s="1"/>
  <c r="A260" i="1" l="1"/>
  <c r="A261" i="1" s="1"/>
  <c r="A262" i="1" s="1"/>
  <c r="A263" i="1" s="1"/>
  <c r="A264" i="1" s="1"/>
  <c r="A265" i="1" s="1"/>
  <c r="A266" i="1" s="1"/>
  <c r="A267" i="1" s="1"/>
  <c r="A268" i="1" s="1"/>
  <c r="A50" i="1"/>
  <c r="A51" i="1" s="1"/>
  <c r="A52" i="1" s="1"/>
  <c r="A53" i="1" s="1"/>
  <c r="A54" i="1" s="1"/>
  <c r="A55" i="1" s="1"/>
</calcChain>
</file>

<file path=xl/sharedStrings.xml><?xml version="1.0" encoding="utf-8"?>
<sst xmlns="http://schemas.openxmlformats.org/spreadsheetml/2006/main" count="892" uniqueCount="420">
  <si>
    <t>Peatükk/
valdkond</t>
  </si>
  <si>
    <t>Märkused</t>
  </si>
  <si>
    <t>Eemaldatakse vahesein ja kogu algselt paigaldatud seadmestik</t>
  </si>
  <si>
    <t>Ettevalmistavad tegevused</t>
  </si>
  <si>
    <t>Küljeluukide rekonstrueerimine ja avatäited</t>
  </si>
  <si>
    <t>Täidetud avade soojustamine</t>
  </si>
  <si>
    <t>Töökeskkond</t>
  </si>
  <si>
    <t>5 töökohta</t>
  </si>
  <si>
    <t>Töölauad töökohtadele</t>
  </si>
  <si>
    <t>Alusplaadid printerite/plotterite kasutamiseks ning transpordiks</t>
  </si>
  <si>
    <t xml:space="preserve">Uksest paremal pool on 5 relvakinnitust, 
mida saab reguleerida sobivaks 
erineva kinnituskõrgusega automaatrelvadele. </t>
  </si>
  <si>
    <t>Üleriiete hoidmiseks on paigaldatud 5 riidenagi.</t>
  </si>
  <si>
    <t>Tugevad kinnitused monitoridele, mille täiendav kinnitamine transpordi ajaks pole vajalik.</t>
  </si>
  <si>
    <t>Konteineri esi ja tagaseina paigaldatakse tolmufiltritega, suletavad/avatavad(ribilahendus), on/off lülititega,24V toimivad ventilaatorid.</t>
  </si>
  <si>
    <t>PU-vahust valmistatud reguleeritava kõrgusega ning seljatoega töötoolid 5tk</t>
  </si>
  <si>
    <t>Toole peab saama sõidu ajaks kinnitada põranda külge.</t>
  </si>
  <si>
    <t>Iga töökoha varustatus</t>
  </si>
  <si>
    <t>(2tk) esimese prioriteediga 230VAC elektritoite Schuko tüüpi pesa</t>
  </si>
  <si>
    <t>(2tk) teise prioriteediga 230VAC elektritoite Schuko tüüpi pesa</t>
  </si>
  <si>
    <t>(2tk) USB A tüüpi pesa QC 3.0 (30W) laadimisvõimekusega mobiilstele seadmetele</t>
  </si>
  <si>
    <t>(2tk) USB C tüüpi pesa, mis on  PD laadimisprotokolli toega tagades võimsust  kuni 60W personaalseadmetele</t>
  </si>
  <si>
    <t>DSL välitelefoni kasutusvalmidus</t>
  </si>
  <si>
    <t>RJ45 pesade klemmid on mittekasutamise korral kaitstud kattekorkidega, mis ripuvad pesade juures.</t>
  </si>
  <si>
    <t xml:space="preserve">Andmeside topeltliidesed iga kolme erineva üksteisest turvaliselt lahutatud sidevõrgu tarbeks. </t>
  </si>
  <si>
    <t>Personaalne rulooustega panipaik ülakonsoolis</t>
  </si>
  <si>
    <t>Töökohad 1 ja 2 ning 3 ja 4 jagavad omavahel tekstiiliga kaetud niiskuskindlat korktahvlit mõõtudega 400mmx700mm</t>
  </si>
  <si>
    <t>Töökoht 5 lisada analoogne korktahvel A4 või A3 formaadis, mis sinna mahub.</t>
  </si>
  <si>
    <t>Sundventilatsioon, mis on ette nähtud toimima erinevates keskonnaoludes</t>
  </si>
  <si>
    <t>Õhuvahetuse intensiivsust reguleeritakse ribilahendusega</t>
  </si>
  <si>
    <t>Ventilatsiooni täielikuks väljalülimiseks tuleb katkestada vastav kaitselüliti peajaotuskilbis.</t>
  </si>
  <si>
    <t>Konteineri esiseina on paigaldatud 24VDC toitepingel toimiv ventilaator on/off lülitiga.</t>
  </si>
  <si>
    <t xml:space="preserve">Suur valge kuivkustutatav magnettahvel suurusega 100cm x 200cm konteineri paremal seinal. </t>
  </si>
  <si>
    <t>Teine magnettahvel suurusega 100cm x 80cm esiseinas töökohtadele hästi nähtavana.</t>
  </si>
  <si>
    <t>Töökoha nr 1 juurde seinale kõigile nähtavasse kohta on paigaldatud seinakell, kuupäeva,nädalapäeva, niiskuse ja temp. näitudega</t>
  </si>
  <si>
    <t>Töökoht nr 4 on mõeldud sidepidamise eest vastutava isiku töökohana</t>
  </si>
  <si>
    <t>Iga võrk kolmest omab turvalises kauguses paiknevat asukohta kastilahenduse kinnitustega, kommutatsiooni paneeliga, toitelahendusega kastilahendusele.</t>
  </si>
  <si>
    <t>Tundlike dokumentide turvaliseks hoiustamiseks on konteinerisse paigaldatud seif</t>
  </si>
  <si>
    <t xml:space="preserve">Konteineris on erinevad võrgud A,B,C. </t>
  </si>
  <si>
    <t>Võrgud B jaC on välja ehitatud sisse toodavate konteinerlahendustena mis vajavad eraldi kastide kinnituselemente ja ka erinevaid liidestus paneele, mis tuleb välja ehitada kooskõlastades KV esindajaga.</t>
  </si>
  <si>
    <t xml:space="preserve"> Konteineri korpus</t>
  </si>
  <si>
    <t>Konteineri avakatted, lisadetailid ja värviparandused on teostatud välitingimustesse sobiva värviga tooniga RAL6031 (Nato green).</t>
  </si>
  <si>
    <t>Uksest vasakule on paigaldatud luukidega suletav kaablite varuläbiviik diameetriga kuni 9cm.</t>
  </si>
  <si>
    <t>Ülaosas uksest paremal asub kuiva õhu ava d=39mm, et ladustades ühendada konteiner KV kuiva õhu mundersüsteemiga</t>
  </si>
  <si>
    <t xml:space="preserve">Konteineri katusel asub metallist ja tendiga kaetud varustuse raam.  </t>
  </si>
  <si>
    <t xml:space="preserve">Raam omab keskmisi tugevdusi mis disainitud selliselt, et ei koguneks vihma ja jääklompe tendi peale lohkudesse. </t>
  </si>
  <si>
    <t>Varustuse raam on disainitud selliselt, et poleks võimalik toppida lisakotte ja varustust seadme välisosale nii lähedale, et kliimaseadme töö saaks häiritud.</t>
  </si>
  <si>
    <t>Varustuse raam on disainitud selliselt, et võimaldaks julgelt astuda katuse äärele, mistahes kehakaaluga kasutajal koos varustusega.</t>
  </si>
  <si>
    <t>Paigaldatud on hoiustamise kohad kahele 20l mahutavusega Jerrycan tüüpi kütusekanistrile - üks ühel, teine teisel pool konteineri esiotsal, et tagada nende kättesaadavus ilma abiredelita.</t>
  </si>
  <si>
    <t xml:space="preserve">Konteineril on säilitatud tagavara väljapääs läbi katuseluugi. </t>
  </si>
  <si>
    <t>Konteineri pealisehituse kavandamisel on silmas peetud, et ei tekiks lihtsaid võimalusi luugi kasutusvõimaluse blokeerimiseks tahtlikult või tahtmatult.</t>
  </si>
  <si>
    <t>Konteinerisse sissepääs peab olema blokeeritav tabalukuga.</t>
  </si>
  <si>
    <t>Konteinerisse sissepääs peab olema avatav/suletav mehaanilise koodlukuga 4-kohalist koodi kasutades</t>
  </si>
  <si>
    <t>Konteinerisse sissepääs peab olema taastatav koodluku koodi nulliva mehaanilise võtme abil</t>
  </si>
  <si>
    <t xml:space="preserve">Kõik viigupaneelid on varustatud kinnituskohtadega kaablite kinnituskarabiinidele. </t>
  </si>
  <si>
    <t xml:space="preserve"> Elektrisüsteem</t>
  </si>
  <si>
    <t>230 VAC põhitoite süsteem energiasalvestusvõimekusega</t>
  </si>
  <si>
    <t>24VDC alalisvoolu toitesüsteem</t>
  </si>
  <si>
    <t>12VDC alalisvoolu väiketarbijate süsteem</t>
  </si>
  <si>
    <t>Kõik elektriinstallatsioonid on teostatud kiuliste kaablitega ning teostatud tööd vastavad standardile EVS-HD 60364-5-52:2011 „Madalpingelised elektripaigaldised“.</t>
  </si>
  <si>
    <t>Kogu mobiilne elektripaigaldis on varustatud puukujulise potentsiaaliühtlustusega.</t>
  </si>
  <si>
    <t>Kriitilised sidesõlmed on lahti sidestatud spetsiaalsete toitefiltrite abil, millega tagatakse soovimatute häirete ja signaalide sattumine eletrivõrgust konkreetsetesse sideseadmetesse ja vastupidi.</t>
  </si>
  <si>
    <t>230 VAC elektritoite süsteem</t>
  </si>
  <si>
    <t>Tulenevalt sellest, et konteineri toiteks on võimalik kasutada erineva juhistiku süsteemiga allikaid, kasutatakse kõikidel konteineri sisenevatel liinidel mõlemat juhti(L ja N) katkestavaid lüliteid/kaitselüliteid.</t>
  </si>
  <si>
    <t>Kasutuse lihtsustamiseks on toitesisendina kasutusel ainult üks ühefaasiline IP67 kaitseastmega 32A sisendpesa.</t>
  </si>
  <si>
    <t>230VAC sisendkilp SK koos viigupaneeliga</t>
  </si>
  <si>
    <t>LiFePo akul põhinev 5kW väljundvõimsusega energiasalvestussüsteem ehk ESS.</t>
  </si>
  <si>
    <t>ESS 230VAC erineva prioriteetsugega väljundliinid on kaitstud kaitselülititega, mis asuvad minikilbis ESS VK. Minikilbis olevate kaitselülitite mõte on piirata ära maksimaalne võimalik voolutugevus ESS väljundahelates</t>
  </si>
  <si>
    <t>230VAC peajaotuskilp, mille ülesandeks on tagada eesmärgipärane võimsuste jagunemine ja elektriohutus 230VAC tarbijate kasutamisel ja ühendamisel.</t>
  </si>
  <si>
    <t>SK koos viigupaneeliga</t>
  </si>
  <si>
    <t>Viigupaneelis on IP67 kaitseastmega ühefaasilised sisend- ja väljundpesad.</t>
  </si>
  <si>
    <t>Sisendapesaks on nimivooluga 32A CEE tüüpi pesa kaitsekorgiga.</t>
  </si>
  <si>
    <t>Väljundpesa 1tk on Schuko tüüpi nimivooluga 16A ja väljundpinge on madala prioriteediga, et mitte kahjustada teadmatusest konteineri tugiaega, töötades ilma välise võrguta.</t>
  </si>
  <si>
    <t>BMV-712 on lisatud 230V viigupaneeli teise VP P.pesa 2  asukohta, et oleks võimalik suletud konteineri puhul hinnata akude laetustaset ja elektriühenduse vajalikkust.</t>
  </si>
  <si>
    <t>Viigupaneel on varustatud maandusklemmiga kordusmaanduse ühendamiseks välitingimustes, kus toiteallikas on kaugemal kui kümmekond meetrit ning tekib oht potentsiaalide vahe tekkimisele maa ja konteineri korpuse vahel.</t>
  </si>
  <si>
    <t>Maandusvarras on hoiustatud kättesaadavas ja nähtavas kohas konteineri ukse siseküljel.</t>
  </si>
  <si>
    <t>230VAC viigupaneel on integreeritud sisendkilpi SK. Selle peamine eesmärk peale efektiivse ruumikasutuse on juhistiku maksimaalne võimalik lühendamine sisendpesa, ülepingekaitsmete ja konteineri peamaanduslati vahel. See võimaldab oluliselt tõkestada sisendkaablisse indutseerunud ülepinge sattumist konteineri sisemusse.</t>
  </si>
  <si>
    <t>Sisendahelatel on B+C klassi liigpingepiirikud (nii L kui N juhil).</t>
  </si>
  <si>
    <t xml:space="preserve">Sisendkilbil on 2 erinevat väljundit ESS toitmiseks välisest energiaallikast. </t>
  </si>
  <si>
    <t>SK esimene väljund on jõurelee abil juhitav ning on ESS põhisisendiks. See SK väljund on pingestatud juhul, kui peajaotuskilbist PJK-st on valitud „Töörežiim“.</t>
  </si>
  <si>
    <t>SK teine väljund on kogu aeg pingestatud, kuid ESS kasutab seda sisendit vaid siis, kui peajaotuskilbist PJK-st on valitud „Ladustusrežiim“. Selles režiimis on konteineri tarbimisvõimekus (peamiselt akude laadimiseks) 2x väiksem, piiratuna 15A tasemel.</t>
  </si>
  <si>
    <t xml:space="preserve">ESS ehk energiasalvestussüsteem </t>
  </si>
  <si>
    <t xml:space="preserve">Kahe 230VAC sisendi ja kahe 230VAC väljundiga laadijast ja inverterist koosnev intelligentne komboseade VE Quattro 5000. </t>
  </si>
  <si>
    <t>Kliimaseadme toimib ainult tagamata toitest.</t>
  </si>
  <si>
    <t xml:space="preserve">Quattro saab ühendada kahe sõltumatu vahelduvvooluallikaga, Käesoleval juhul on põhisisend kasutuses töörežiimis ja teine sisend konteineri ladustamisel. Quattro loob automaatselt ühenduse aktiivse sisendiga. </t>
  </si>
  <si>
    <t xml:space="preserve">Põhiväljundil ehk Prio1 toitel on katkematu funktsioon. Võrgu rikke või generaatoritoite katkestamise korral tagab Quattro väljundpinge akudelt. See juhtub nii kiiresti (vähem kui 20 millisekundit), et arvutid ja muud elektroonikaseadmed jätkavad häireteta tööd. </t>
  </si>
  <si>
    <t>Teine ehk Prio2 väljund töötab ainult siis, kui vahelduvvool on saadaval Quattro esimesel ehk põhisisendil. Selle väljundiga saab ühendada koormusi, mis ei tohiks akut tühjendada, näiteks elektriradiaator, veesoojendi või töökohtade mugavustarbijad.</t>
  </si>
  <si>
    <t xml:space="preserve">Ilma mugavustarbijateta ja aktiivse sidekasutuse tingimustes ei ületa konteineri tarbimisvõimsus 1,6kW, mis võimaldab tagada konteineri eesmärgipärast talitlust välisvõrgu puudumisel kuni 3 tunni vältel. </t>
  </si>
  <si>
    <t>Aku on teenindatav ja hooldatav. Aku paikneb kaitsekastis ja varustatud kiiretoimelise sulari ning turvalise toitelahutusvõimalusega.</t>
  </si>
  <si>
    <t>BMS (Battery Management System). Akud on varustatud intelligentse elemendipõhise haldusvõimekusega akude laadimisel. See on ülioluline suure salvestustihedusega ja väikese sisetakistusega aku pika tööea tagamisel.</t>
  </si>
  <si>
    <t xml:space="preserve">Colour Control GX seade on vajalik süsteemi sisend-/väljundparameetrite ja energiavoogude visuaalseks jälgimiseks. </t>
  </si>
  <si>
    <t>PJK ehk peajaotuskilp</t>
  </si>
  <si>
    <t xml:space="preserve">Omab kahte ühefaasilist sisendit prio1 ja prio2. </t>
  </si>
  <si>
    <t>Mõlemad sisendid on ühest lülitist turvaliselt lahutatavad, et tagada ohutu käit.</t>
  </si>
  <si>
    <t xml:space="preserve">Prio1 toitejaotus hõlmab konteineri põhifunktsioone ja prio2 toitega varustatakse kõik nn mugavustarbijad. </t>
  </si>
  <si>
    <t>Mugavustarbijatest loobutakse automaatselt, kui puudub toitepinge välisvõrgust või akupargi maht on oluliselt vähenenud, mis seab esmaseks vajaduseks energiasalvestuse taseme taastamise.</t>
  </si>
  <si>
    <t xml:space="preserve">Kõik kilbi väljundliinid omavad rikkevoolu lisakaitset. </t>
  </si>
  <si>
    <t xml:space="preserve">Statsionaarselt paigaldatud seadmed on kaitstud rikkevoolu nimiväärtusel 300mA, kõik ülejäänud nimiväärtusel 30mA. </t>
  </si>
  <si>
    <t>Paigaldatud on lüliti 3 POS, millega ühendatakse lahti tarbijad, mis ei ole vajalikud konteineri ladustamise ajal.</t>
  </si>
  <si>
    <t xml:space="preserve">Ladustusrežiimis jääb toimima konteineri ESS akude ja veoki starteriakude järellaadimine ning kaitseraamiga varustatud elektriradiaator konteineri esiseinas </t>
  </si>
  <si>
    <t>Radiaatori ühendamiseks on lisatud teine pistikupesa, kust tagatakse ümbertõstmise teel „always  online„ võime tööreziimis.</t>
  </si>
  <si>
    <t>Konteineri 24V alalisvoolu süsteem</t>
  </si>
  <si>
    <t xml:space="preserve">Süsteemi toiteks kasutatakse jaotuskilbis JK1 kahte pooljuhtdioodidega eraldatud sisendit. </t>
  </si>
  <si>
    <t xml:space="preserve">Esimene 100A nimivooluga ESS sisend tuleb läbi 125A-se lisasulari otse 25,6V LiFePo akudelt. </t>
  </si>
  <si>
    <t xml:space="preserve">Teine 60A sisend saab toite veoki starteriakude toitesüsteemist. </t>
  </si>
  <si>
    <t>ESS akude tühjenemisel alla kriitilise 24V  piiri, on võimalik veoki mootori töötamisel tagada raadioside, valgustus ja diiselahju toimimine.</t>
  </si>
  <si>
    <t>24V alalisvoolu jaotuskilp JK1</t>
  </si>
  <si>
    <t>Kõik konteineris asuvad 24VDC toitepingega seadmed ühe erandiga saab välja lülitada võimsa pöördlülitiga kilbi küljel.</t>
  </si>
  <si>
    <t>Erandiks on diiselahju põhitoide, mis tagab peale 24VDC süsteemi kangist välja lülitamist ahju järeljahutamise. Peale 3-4 minutilise jahutustsükli lõppu langeb diiselahju voolutarve nulli ning ei kujuta ohtu akude soovimatule tühjenemisele.</t>
  </si>
  <si>
    <t>24VDC alalisvoolu süsteem on varustatud targa shundi ja vastava indikaatoriga, mille ekraanilt on võimalik jälgida süsteemi ESS ehk põhisisendi ja veoki ehk lisasisendi alalispinge väärtusi, tarbimisvõimsust ja koormusvoolu.</t>
  </si>
  <si>
    <t>Veoki 24V sisend on mõeldud ka liitiumakude laadimiseks läbi Cyrix relee. Selles lahenduses veoki generaator laeb ka konteineri akusid.</t>
  </si>
  <si>
    <t>Konteiner ühendatakse sõiduki olemasoleva 24V süsteemiga vastava pistiku abil, mis asub sõiduki viigupaneelil konteineri paremal küljel. Sõltuvalt veoki tüübist, on loodud mõlemad võimalused nii Hollandi kui Saksamaa päritoluga veokite ühendamiseks.</t>
  </si>
  <si>
    <t>24V alalisvoolusüsteem on varustatud toite ala- ja ülepinge audioalarmidega, mille rakendumine viitab süsteemi talitlushäiretele.</t>
  </si>
  <si>
    <t>Alalisvoolu jaotuskilp (JK1 24V) on varustatud liigvoolu automaatkaitsmete ja ülepinge eest kaitsva varistorlahendusega.</t>
  </si>
  <si>
    <t>12VDC (alalisvoolu) süsteem</t>
  </si>
  <si>
    <t xml:space="preserve">12V alalisvoolu süsteem on ette nähtud tsiviilraadiojaama (Motorola, ICOM, Sepura) ning täiendavate 12V portatiivsete tarbijate toiteks. </t>
  </si>
  <si>
    <t>12V toitepinge saadakse konverteri abiga 24VDC toitepingest.</t>
  </si>
  <si>
    <t>Süsteem koosneb 24VDC/12VDC toitekonverterist, mis kindlustab vähemalt 18A pidevat väljundvoolu.</t>
  </si>
  <si>
    <t xml:space="preserve">Süsteem koosneb 12V toitejaotuskilbist JK2 koos 2tk 12V sigaretisüütaja pesaga (pesad on 21mm läbimõõduga, vähemalt 20A maksimaalselt lubatava vooluga, pesade niiskuskaitseaste on vähemalt IP44). </t>
  </si>
  <si>
    <t>12V toitejaotuskilbi väljundahelad on varustatud liigvoolu automaatkaitsmetega.</t>
  </si>
  <si>
    <t>Konteineri lisavarustus.</t>
  </si>
  <si>
    <t xml:space="preserve">230VAC ühenduskaabel poolil (3G4), 25m, pistikutega, varustatud kinnitusrihmadega. </t>
  </si>
  <si>
    <t xml:space="preserve">Korduvkasutatav elektriohutust ning signaali maandust tagav maandusvai ning nõuetekohane st. ohutust tagav ca 5m pikkune maanduskaabel. </t>
  </si>
  <si>
    <t>Maanduskaabel on maandusvaia küljest liblikmutriga eemaldatav.</t>
  </si>
  <si>
    <t>Haamer 5kg, vaia masse löömiseks, kinnitusega seinale.</t>
  </si>
  <si>
    <t>Süsihappegaas kustuti 5kg, koos seinakinnitusega, ukse vahetus läheduses.</t>
  </si>
  <si>
    <t>Labidas, koos kinnitusega seinal.</t>
  </si>
  <si>
    <t>Kirves, koos seinakinnitusega uksel.</t>
  </si>
  <si>
    <t>Käsisaag, koos seinainnitusega uksel.</t>
  </si>
  <si>
    <t>Prügikorv koos harja ning kühvliga, prügikotid asuvad varustuse kapis.</t>
  </si>
  <si>
    <t>Putukavõrk uksele (asub varustuse kapis).</t>
  </si>
  <si>
    <t>Lehter kütte valamiseks (kinnitatud vasakpoolse kanistri hoiustamiskoha juures).</t>
  </si>
  <si>
    <t>Printerseadmete kinnituslahendus</t>
  </si>
  <si>
    <t>Kinnitusrihmad KeMo transportkastide, moodulite kaante kinnitamiseks, hoiustuskohaga ka varustuse kapis.</t>
  </si>
  <si>
    <t>Valgustus</t>
  </si>
  <si>
    <t xml:space="preserve">Normaal-režiimi valgustus, nö töövalgustus töötab ka siis kui uksed on avatud. </t>
  </si>
  <si>
    <t>Valgustuslahendus töötab 24V alalisvoolu pealt.</t>
  </si>
  <si>
    <t xml:space="preserve">Valgustuse ümberlülitamine toimub ühest lülitist. Antud lülitist saab valida kolme asendi vahel, normaal-režiimi, pimendusrežiim ja 0 asend (valgustus välja lülitatud). </t>
  </si>
  <si>
    <t>Pimendusrežiimi puhul, kui konteineri uks on suletud, töötab samuti töövalgustus, kuid konteineri ukse avamisel lülitub valgustus automaatselt ümber vähendatud valgustugevusega taktikalisele valgusele (sinist värvi).</t>
  </si>
  <si>
    <t xml:space="preserve">Töövalgustuse (normaalrežiimi) tagamiseks on paigaldatud viis naturaalse valge tooniga leedidega laevalgustit valgustugevusega 1250lm normaalrežiimil. </t>
  </si>
  <si>
    <t>Igal valgustil on iseseisvalt võimalik puudutuse teel dimmerdada valge valguse tugevust soovitud tasemeni või valgusti sootuks välja lülitada.</t>
  </si>
  <si>
    <t>Iga valgusti on varustatud sõltumatult toidetava sinist tooni leedide grupiga. Kasutuse käigus on sinise valguse funktsioon võimalik lihtsalt valgusti lähedal olevas karbikus ümarklemmide abil lahti ühendada kui sinise valguse koguvõimsus osutub liiga intensiivseks.</t>
  </si>
  <si>
    <t>Kõik paigaldatud valgustid on ette nähtud kasutamiseks sõidukites, st. on vibratsiooni- ning pritsmekindlad.</t>
  </si>
  <si>
    <t>Valgustid on paigaldatud selliselt, et ei pimestaks konteineris töökohtadel istujaid.</t>
  </si>
  <si>
    <t>Valgustid on paigaldatud selliselt, et on tagatud normaal-režiimis töökohtadel/töölaudadel valgustihedus vähemalt 500 lux-i (lx) ning muudes ruumi osades 200 lux‑i.</t>
  </si>
  <si>
    <t xml:space="preserve">Valguse värvustemperatuur CRI jääb vahemikku 3000-5000K. </t>
  </si>
  <si>
    <t>Diiselküttelahendus</t>
  </si>
  <si>
    <t xml:space="preserve">Diiselahju kasutatakse madalate väliste temperatuuride korral. </t>
  </si>
  <si>
    <t>Tavapäraselt peaks konteineris sobiva töötemperatuuri tagamisega/hoidmisega saama hakkama konteineri laes paiknev kliimaseade.</t>
  </si>
  <si>
    <t>Konteinerisse on paigaldatud diiselkütet kasutav õhkküttesüsteem Webasto.</t>
  </si>
  <si>
    <t>Küttesüsteemi küttevõimsus on 3,5kW.</t>
  </si>
  <si>
    <t xml:space="preserve">Kütteseadme juhtimine ja abiahelad töötavad 24V alalisvoolu pealt. </t>
  </si>
  <si>
    <t>Kütteseadmel on sisse-välja lüliti ning ruumi temperatuuri andur, mis välistab ruumi ala/üle kütmise.</t>
  </si>
  <si>
    <t>Kütteseadme jaoks on konteinerisse paigaldatud autonoomne kütusesüsteem ja kütusepaak.</t>
  </si>
  <si>
    <t xml:space="preserve">Küttesüsteem töötab ilma täiendava ümberehituseta ega kütuselisanditeta EN590 standardile vastava diiselkütusega ning NATO STANAG 7090 standardile vastava F63 kütusega. </t>
  </si>
  <si>
    <t>Küttesüsteemi kütusepaagi täitmine toimub väljastpoolt konteinerit.</t>
  </si>
  <si>
    <t>Kütusepaagil on kütuse taseme näidik ning põhjas kondensvee ja sodi ärastuse kraan.</t>
  </si>
  <si>
    <t>Kütusesüsteem on varustatud puhastatava kütuse jämefiltriga (läbipaistva korpusega) ning vahetatava peenfiltriga. Jämefiltri küljes on ka vee erastus kraan. Mõlemale filtrile on ligipääs ilma kütusesüsteemi demonteerimiseta.</t>
  </si>
  <si>
    <t>Diiselkütte seadme põlemiseks vajalik õhk võetakse ning heitgaasid väljutatakse õue selliselt, et need ei kujuta ohtu furgoonis viibijatele.</t>
  </si>
  <si>
    <t>Küttelahenduses on kõrvaldatud ahju kasutamist aastaid kimbutanud puudus, kus 24v toite hoolimatu väljalülimisega tekitati ahju anduritele pöördumatuid kahjustusi või hilisemate tarkvaraversioonide juures arusaamatuid veateateid, mis viitasid häiretele kütusega varustamisel.</t>
  </si>
  <si>
    <t>Elekterküte</t>
  </si>
  <si>
    <t xml:space="preserve">Konteineri seinale on statsionaarselt paigaldatud elektriradiaator võimsusega 750W, mille eesmärk on piisava sisetemperatuuri tagamine vahelduvvoolu (230V) olemasolul konteineri ladustamisel. </t>
  </si>
  <si>
    <t>Seadmele on tehtud teine toitepesa „Always online“ ümbertõstmiseks.</t>
  </si>
  <si>
    <t>Elektriradiaator on kasutatav vaid välise 230V toite olemasolul.</t>
  </si>
  <si>
    <t>Kliimaseade</t>
  </si>
  <si>
    <t>Konteineri katusele läbi lae on paigaldatud kliimaseade-õhksoojuspump Webasto Cool Top Trail 35, mille jahutusvõimsus on 3500W ja küttevõimsus samuti 3500W.</t>
  </si>
  <si>
    <t>Kliimaseade töötab 230V AC pealt prio1 väljundahelas, elektri tarbimisvõimus ei ületa 1,3kW.</t>
  </si>
  <si>
    <t>Kliimaseade omab ruumiandurit ning temperatuuri regulaatorit konteineri temperatuuri eelseadistamiseks, seadistused on hallatavad kaugjuhtimispuldi abil.</t>
  </si>
  <si>
    <t>Paigaldatav kliimaseade on mõeldud kasutamiseks kõrgendatud vibratsiooniga keskkonnas (sõidukis).</t>
  </si>
  <si>
    <t>Kliimaseadme välimine osa on kaitstud välistest mõjudest põhjustatavate vigastuste eest (puuoksad, katusele paigaldatud varustus, inimese peale astumine vms).</t>
  </si>
  <si>
    <t>Kliimaseadme paigaldamisel läbi konteineri lae on tihendatud kõik ühendused, et oleks välistatud vee imbumine läbi katuse.</t>
  </si>
  <si>
    <t>Kliimaseade vastab Euroopa Liidu elektromagneetilise ühilduvuse nõuetele.</t>
  </si>
  <si>
    <t>Ventilatsioonisüsteem</t>
  </si>
  <si>
    <t>Konteinerisse on paigaldatud ventilatsioonisüsteem, ventilaatoritega ees ja tagaseinas.</t>
  </si>
  <si>
    <t>Väljast sisseimetav õhk läbib lihtsalt vahetatava õhufiltriga kambrikese ja väljapuhke teel on tagasilöögiklapp, et konteineri transpordil ei satuks süsteemi liigset tolmu või tahma.</t>
  </si>
  <si>
    <t>Raadioside vahendid</t>
  </si>
  <si>
    <t xml:space="preserve">Valmidus ühele või mitmele tsiviilsõiduki raadiosüsteemile (näit: Motorola GM, ICOM, Sepura vms). </t>
  </si>
  <si>
    <t>Raadiojaamad paigaldatakse vastavalt tootjapoolsele paigaldusjuhendile.</t>
  </si>
  <si>
    <t>Tsiviilraadiojaam paigalduskoht on konteineri eesosas.</t>
  </si>
  <si>
    <t>Kõikide raadiojaamade väljundid on ühendatavad seadmeraami külge paigaldatud antennide kommutaatorisse.</t>
  </si>
  <si>
    <t>Antennialused on paigaldatud konteineri välisnurkadesse tagamaks minimaalne nõutav vahe antennide vahel. Eesmisele küljele on paigaldatud antennialus tsiviilraadiojaamale.</t>
  </si>
  <si>
    <t>Antennialused on NATO 4 poldi kinnitustega.</t>
  </si>
  <si>
    <t>Antennialused on metallist ning omavad vahetut elektrilist ühendust konteineri metallosadega, et tagada antennide sobitus.Antennialusel on koht antenni maanduskaabli ühendamiseks (M6 polt).</t>
  </si>
  <si>
    <t>Kaabli ühendus antenniga toimub BNC pistikuga. BNC pistikud on varustatud pistikukatetega juhuks, kui antenn ei ole ühendatud.</t>
  </si>
  <si>
    <t>TSIV antenni alus on NMO ühendusega, et saaks kinnitada NMO ühendusega antennivardaid. Antennialusel on kasutatud N-NMO adapterit (L-Com AXA-AMNFB). TSIV antenni kaabli antennipoolne ots N pistik.</t>
  </si>
  <si>
    <t>Iga raadiojaama juurde on paigaldatud GPS antenni kaabel vastavast antennialusest, mis on GPS antenni ühendamise valmidusega.</t>
  </si>
  <si>
    <t xml:space="preserve">Iga raadiojaama juurde on paigaldatud ka adapterkaabel SMB(m)-SMA(f/m) 0,6m. </t>
  </si>
  <si>
    <t>Adapterkaablist edasi kuni GPS antennini on paigaldatud SMA(m)-SMA(m) pistikutega kaabel.</t>
  </si>
  <si>
    <t>Antenni poolne SMA(m) pistik on varustatud pistikukattega.</t>
  </si>
  <si>
    <t>Konteineri RF viigupaneeli on paigaldatud neli koaksiaalset antenniväljundit „N“ tüüpi pistikutega. Paneeli antenniväljundid on ühendatud antennikommutaatorisse.</t>
  </si>
  <si>
    <t>Kasutatavad koaksiaalsed antennikaablid</t>
  </si>
  <si>
    <t>Antennikommutaatorist kaugemal asuvad antennialused on varustatud RG-214/U kaablitega ja lähimad antennialused CLFH-400 kaablitega.</t>
  </si>
  <si>
    <t xml:space="preserve">GPS pistikud/pesad on SMA tüüpi ja kaabliteks on kasutatud RG-316/U tüüpi kaableid. </t>
  </si>
  <si>
    <t>Koaksiaal pistikute ning kaablitena sobivad näiteks Huber+Suhner AG tooted.</t>
  </si>
  <si>
    <t>Raadiote kaablid vastavalt kasutatavatele seadmetele.</t>
  </si>
  <si>
    <t>Muud sideühendused</t>
  </si>
  <si>
    <t>Konteineri andmeside viigupaneelis on ühendused väli-andmeside kaabli ühenduspistikutega RJF</t>
  </si>
  <si>
    <t>Väli-fiiberoptika viigupaneelis on (HxMA SM Stratos) ühenduspistikutega</t>
  </si>
  <si>
    <t>Välitelefonid ühenduvad vask keerupaari kiirühendusklemmidega</t>
  </si>
  <si>
    <t>Kõik ühendused (ka fiiberoptika) konteineri siseselt on toodud seadmeraami „Patch“ paneelile – pistikud paneelil RJ45, fiiberoptika pistikud SC jne.</t>
  </si>
  <si>
    <t>SC tüüpi ühemoodised (single mode) pistikud on kõrge mehaanilise töökindlusega ning termilise vastupidavusega.</t>
  </si>
  <si>
    <t>Seadmeraami „Patch“ paneel on varustatud vahekaablitega 15 tk, pikkusega  0,3-0,5m. Kõik kaablid on topeltvarjestusega.</t>
  </si>
  <si>
    <t>Seadmeraam on kaablikaitsega, mis kaitseb ühendatud vahekaableid.</t>
  </si>
  <si>
    <t>Täiendavalt on lisatud süsteemi 1,5-2m pikkused jätkukaablid 6 tk töökoha seadmete ühendamiseks. Kõik kaablid on topeltvarjestusega.</t>
  </si>
  <si>
    <t>Seadmeraami on paigaldatud kohtvõrgu kommutaator (Network Switch), mille ühendused (ka fiiberoptika) on samuti välja toodud seadmeraami paneelile, kus käsitsi teostatakse vajalikud ühendused.</t>
  </si>
  <si>
    <t>Kohtvõrgu kommutaator omab 24tk 1Gbit porti ning 4tk SFP porti kuhu paigaldatakse vastavad fiiberoptika adapterid.</t>
  </si>
  <si>
    <t>Kohtvõrgu kommutaatori konfigureerimise (konsooli) kaabel on paigutatud seadmeraami sahtlisse.</t>
  </si>
  <si>
    <t>Konteineri seadmeraami on paigaldatud mini arvuti INTEL NUC BOXNUC715BNK Core i5-7260U, 32GB RAM. Mini arvuti ühendused (HDMI, 2x USB ja LAN) on toodud seadmeraami paneelile.</t>
  </si>
  <si>
    <t>Konteinerisse on paigaldatud kaks G.SHDSL modemiga varustatud VoIP välitelefoni (Bittium Tough VoIP). Telefonid on paigaldatud kaasas-olevate kinnitusega. Toide tagatakse konteineri 24VDC süsteemist. VoIP välitelefoni DSL liinid ja LANi ühendus on toodud seadmeraami paneelile.</t>
  </si>
  <si>
    <t>Viigupaneelid</t>
  </si>
  <si>
    <t>Paneelid on paigaldatud juba olemasolevate FM-1 konteineri luukide alla.</t>
  </si>
  <si>
    <t>Paneelid on varustatud sinise LED valgustiga ja lülitiga.</t>
  </si>
  <si>
    <t>Paneelid on varustatud kaabli karabiini kinnitus relsiga.</t>
  </si>
  <si>
    <t>Paneeli paigaldamiseks kasutatud luugialused on tihendatud hermeetiliselt.</t>
  </si>
  <si>
    <t xml:space="preserve">Paneelidel on ilmastikukindel suletav luuk, mis on varustatud tihenditega ning suletud olekus tagab IP67 standardile ekvivalentse vee ja niiskuse kaitse. </t>
  </si>
  <si>
    <t>Luuk avaneb üles ning tekitab avatud olekus ühenduspaneeli pistikutele nn vihmavarju.</t>
  </si>
  <si>
    <t>Luuk on avatud olekus fikseeritav.</t>
  </si>
  <si>
    <t>Paneeli luuk on avatav ja kindlalt suletav ilma tööriistu kasutamata. Vajadusel tuleb teha ümber olemasolevate luukide lukustusmehhanism.</t>
  </si>
  <si>
    <t>Paneel koos pistikutega asub süvistatult ning pistikud on paigaldatud selliselt, et peale kõikide kaablite ühendamist saab luugi alla lasta ning luuk ei avalda survet kaablite pistikutele ning ei teki kaabli nn murdumise ohtu.</t>
  </si>
  <si>
    <t>230V viigupaneel</t>
  </si>
  <si>
    <t xml:space="preserve">Elektritoite sisendpistik 1tk 32A 1F CEE 2P+E IP67. </t>
  </si>
  <si>
    <t>Pistikul on eemaldatav kate (IP67), mis tagab olukorras kui kaabel pole ühendatud, pistiku kaitse tolmu ja vee eest.</t>
  </si>
  <si>
    <t>Pistiku kate on kinnitatud paneeli või pistiku külge nööri või trossi abil, kaotsi minemise vältimiseks.</t>
  </si>
  <si>
    <t>Elektritoite väljundpesa 2tk 16A CEE/IEC 7/4, IP67.</t>
  </si>
  <si>
    <t xml:space="preserve">Maanduskaabli ühendamiseks on paneelil 10mm läbimõõduga maanduspolt koos liblikmutriga (näppudega keeratav), mis on varustatud lapikseibide ja vedruseibiga. </t>
  </si>
  <si>
    <t xml:space="preserve">Maanduskaabli aasühendus keeratakse lapikseibide vahele. </t>
  </si>
  <si>
    <t>Maanduspoldil peab olema otsas stopper, et liblikmutrit ei saaks täielikult maha keerata, vältimaks selle kadumist.</t>
  </si>
  <si>
    <t>Sideühenduste viigupaneel</t>
  </si>
  <si>
    <t xml:space="preserve">Bittium TR G.SHDSL välikeerupaari kiirühendusklemmid (vedruga varustatud) 8 paari (16tk). Kiirühendusklemmid vastavad standardile MIL-P-55149/8 või sellega samaväärsele. Klemmidel on peal kummikate. </t>
  </si>
  <si>
    <t>Telefoni välikeerupaari kiirühendusklemmid (vedruga varustatud) 5 paari (10tk). Kiirühendusklemmid vastavad standardile MIL-P-55149/8 või sellega samaväärsele. Klemmidel on peal kummikate. Telefoni liinid on varustatud liigpinge piirikutega.</t>
  </si>
  <si>
    <t>Ethernet kaablid omavad liigpinge piirikuid.</t>
  </si>
  <si>
    <t xml:space="preserve">Keerupaarikaablite (Ethernet standardit 100BASE-TX toetav) RJF6 2 A PEM 1 G või RJF6 7 A PEM 1 G (Amphenol) pesa 4tk.  </t>
  </si>
  <si>
    <t>Pesadel IP68 standardile vastavad tolmu ja veekatted RJFC .</t>
  </si>
  <si>
    <t>Koaksiaal- antenniväljund „N“ tüüpi pistikuga 4tk</t>
  </si>
  <si>
    <t xml:space="preserve">Antenniväljundid omavad liigpinge piirikuid. </t>
  </si>
  <si>
    <t>Pistikutel on adapterid N/BNC pesadele ja IP67 standardile vastavad tolmu ja veekatted.</t>
  </si>
  <si>
    <t>RF ühendused on paigaldatud paneeli selliselt, et neid oleks võimalik kasutada ilma antennimasti eemaldamata.</t>
  </si>
  <si>
    <t>Täiendavad nõudmised konteinerile</t>
  </si>
  <si>
    <t xml:space="preserve">Konteineris on digitaalne seinakell. </t>
  </si>
  <si>
    <t>Seinakell näitab samaaegselt:
• Kellaaega sekundi täpsusega
• Kuupäeva (päev, kuu, aasta)
• Nädalapäeva</t>
  </si>
  <si>
    <t>Kellal on patarei või aku kellaaja säilitamiseks.</t>
  </si>
  <si>
    <t>Konteinerile tagumisele küljele vasakule on paigaldatud lüliline AMX91 antenni mast.</t>
  </si>
  <si>
    <t>Masti kõrgus max. 9m ja on mõeldud 4G ruuteri boxi kõrgemale tõstmiseks.</t>
  </si>
  <si>
    <t>Masti kõrgus sõltub kasutatud liigendite arvust üks liigend kuni 1,1m. Liigendeid kokku 9tk.</t>
  </si>
  <si>
    <t>Masti kaal kuni 20 kg.</t>
  </si>
  <si>
    <t>Mast on kasutatav ilma nöörideta, kuid komplektis on olemas ka nöörid ja vaiad masti toestamiseks.</t>
  </si>
  <si>
    <t>Mast on alt fikseeriva  liigendiga ja ülevalt sulgklambriga fikseeritav.</t>
  </si>
  <si>
    <t xml:space="preserve">Mast on kinnitatud konteineri külge tagantvaates paremale uksest. </t>
  </si>
  <si>
    <t xml:space="preserve">Täpne mastilahendus tuleb kooskõlastada KV esindajaga. </t>
  </si>
  <si>
    <t>Masti kandepunktid peavad paiknema konteineri tugevdustega samades asukohtades ja/või kasutada lisa tugevdusplaate.</t>
  </si>
  <si>
    <t>Konteineri ukseavasse on paigaldamiseks olemas putuka/varje võrk, mida saab vastavalt vajadusele ette panna ja ära võtta.</t>
  </si>
  <si>
    <t>Konteineri tagaküljele on paigaldatud RJF pesa 4G ruuteri ühendamiseks mis kinnitub masti külge.</t>
  </si>
  <si>
    <t>Konteineri eesmise parema antennialuse külge on paigaldatud Bittiun TRi GPS antenn.</t>
  </si>
  <si>
    <t>Paigaldatud GPS antenni kaabel on toodud konteinerisse sisse läbi piksekaitse.</t>
  </si>
  <si>
    <t>GPS vastuvõtja mooduli olemasolul ühendatakse kaabel vastuvõtja külge.</t>
  </si>
  <si>
    <t>Projektdokumentatsioon</t>
  </si>
  <si>
    <t xml:space="preserve">Valmis ehitatud sidekonteineri kohta kõikide lisatud või ümber töödeldud sõlmede osas on koostatud projektdokumentatsioon. </t>
  </si>
  <si>
    <t xml:space="preserve">Dokumentatsiooni detailsus tagab samasuguse süsteemi taastootmise võimaluse tingimusel, et töid teostavad antud valdkonna nõudmiste ja erisustega kursis olevad pädevad tehnikud. </t>
  </si>
  <si>
    <t>Dokumentatsioon antakse Kaitseväele üle elektroonsel kujul .pdf formaadis, kõik joonised edastatakse ka .DXF formaadis.</t>
  </si>
  <si>
    <t>Kõik antud projektiga seoses koostatud ja projekti käigus toodetud joonised, skeemid ning juhendid on Kaitseväe omand ning nende kasutuse ainuõigus on ainult Eesti Kaitseväel.</t>
  </si>
  <si>
    <t>Koolitus</t>
  </si>
  <si>
    <t xml:space="preserve">Pakkuja korraldab ja tagab lõppkasutajale konteinerisse integreeritud sidesüsteemi kasutamise koolituse. </t>
  </si>
  <si>
    <t>Koolitus hõlmab kõiki integreeritud süsteemi osasid, ohutustehnikat süsteemi kasutamisel, süsteemi töökorda seadmist, hooldamist ning seiskamist. Samuti vajalikke tegevusi süsteemi hoiustamisel ning pikaajalisel ladustamisel.</t>
  </si>
  <si>
    <t xml:space="preserve"> Konteinerisse on paigaldatud kaherežiimiline valgustussüsteem (normaal- ja pimendusrežiim), kusjuures normaalrežiim (töövalgustus) vastab Eesti Vabariigi töötervishoiu ja tööohutuse kehtivatele nõuetele.</t>
  </si>
  <si>
    <t xml:space="preserve"> Ühendused kõikidesse antennidesse ja RF viigupaneeli pistikutesse kommuteeritakse käsitsi kaablite ümbertõstmise teel kommutaatori paneelil.</t>
  </si>
  <si>
    <r>
      <t>Antennikaablid on painduvate keskmiste kiudsoontega ja topelt varjega, kasutustemperatuur –40</t>
    </r>
    <r>
      <rPr>
        <vertAlign val="superscript"/>
        <sz val="10"/>
        <color theme="1"/>
        <rFont val="Arial"/>
        <family val="2"/>
      </rPr>
      <t>0</t>
    </r>
    <r>
      <rPr>
        <sz val="10"/>
        <color theme="1"/>
        <rFont val="Arial"/>
        <family val="2"/>
      </rPr>
      <t>C…+85</t>
    </r>
    <r>
      <rPr>
        <vertAlign val="superscript"/>
        <sz val="10"/>
        <color theme="1"/>
        <rFont val="Arial"/>
        <family val="2"/>
      </rPr>
      <t>0</t>
    </r>
    <r>
      <rPr>
        <sz val="10"/>
        <color theme="1"/>
        <rFont val="Arial"/>
        <family val="2"/>
      </rPr>
      <t>C, paigaldustemperatuur –20</t>
    </r>
    <r>
      <rPr>
        <vertAlign val="superscript"/>
        <sz val="10"/>
        <color theme="1"/>
        <rFont val="Arial"/>
        <family val="2"/>
      </rPr>
      <t>0</t>
    </r>
    <r>
      <rPr>
        <sz val="10"/>
        <color theme="1"/>
        <rFont val="Arial"/>
        <family val="2"/>
      </rPr>
      <t>C…+60</t>
    </r>
    <r>
      <rPr>
        <vertAlign val="superscript"/>
        <sz val="10"/>
        <color theme="1"/>
        <rFont val="Arial"/>
        <family val="2"/>
      </rPr>
      <t>0</t>
    </r>
    <r>
      <rPr>
        <sz val="10"/>
        <color theme="1"/>
        <rFont val="Arial"/>
        <family val="2"/>
      </rPr>
      <t>C. Kasutatud on CLFH-400 või RG214/U kaableid.</t>
    </r>
  </si>
  <si>
    <r>
      <t>BNC ja N koaksiaal pistikud ning pesad on kullatud keskmise kontaktiga, kasutustemperatuuriga –65</t>
    </r>
    <r>
      <rPr>
        <vertAlign val="superscript"/>
        <sz val="10"/>
        <color theme="1"/>
        <rFont val="Arial"/>
        <family val="2"/>
      </rPr>
      <t>0</t>
    </r>
    <r>
      <rPr>
        <sz val="10"/>
        <color theme="1"/>
        <rFont val="Arial"/>
        <family val="2"/>
      </rPr>
      <t>C…+165</t>
    </r>
    <r>
      <rPr>
        <vertAlign val="superscript"/>
        <sz val="10"/>
        <color theme="1"/>
        <rFont val="Arial"/>
        <family val="2"/>
      </rPr>
      <t>0</t>
    </r>
    <r>
      <rPr>
        <sz val="10"/>
        <color theme="1"/>
        <rFont val="Arial"/>
        <family val="2"/>
      </rPr>
      <t>C.</t>
    </r>
  </si>
  <si>
    <t xml:space="preserve"> Fiiberoptika pistikud 4tk HxMA Stratos, ühemoodine (Single Mode), ühendatud 2 kanalit A1 ja B1. Pistik peab omama IP67 standardile vastavat tolmu- ja veekaitset.</t>
  </si>
  <si>
    <t xml:space="preserve"> Telefoni liin nr 5 jaoks on paigaldatud seadme raami telefoni välikeerupaari kiirühendusklemmid (vedruga varustatud) 1 paar (2tk). Kiirühendusklemmid vastavad standardile MIL-P-55149/8. Klemmidel on peal kummikate.</t>
  </si>
  <si>
    <t xml:space="preserve">Võrk A on väljaehitatud räkilahendusena. </t>
  </si>
  <si>
    <t>Jrk nr</t>
  </si>
  <si>
    <t>Pole</t>
  </si>
  <si>
    <t>NA</t>
  </si>
  <si>
    <t>EI</t>
  </si>
  <si>
    <t>JAH</t>
  </si>
  <si>
    <t>Pole, va konditsioneeri ava lisandumine</t>
  </si>
  <si>
    <t>Tagavad tooted olemas hanketabelis?</t>
  </si>
  <si>
    <t>5. töökoha monitori kinnitus tuleb erinev ja kallim</t>
  </si>
  <si>
    <t xml:space="preserve">Vastuolu ventilatsiooni peatükiga. </t>
  </si>
  <si>
    <t xml:space="preserve">Väljatõmbe </t>
  </si>
  <si>
    <t>Vajalik eraldi lüliti nii väljatõmbe kui sissepuhke vendi kõrval</t>
  </si>
  <si>
    <t>Sissepuhe</t>
  </si>
  <si>
    <t>MITTE IGA VÕRK!</t>
  </si>
  <si>
    <t>Lisandunud on seifi lukustamise elektrooniline klahvistiku meetod</t>
  </si>
  <si>
    <t>Võrk A pole seega kastilahendus</t>
  </si>
  <si>
    <t>Vaja disainida uued paigalduslahendused</t>
  </si>
  <si>
    <t>Paarispesana</t>
  </si>
  <si>
    <t>1 A ja 1 C on ühes pesas koos</t>
  </si>
  <si>
    <t>2 A ja 1 C on ühes pesas koos</t>
  </si>
  <si>
    <t>Fieldphone type 1 kinnitusraam</t>
  </si>
  <si>
    <t>RJ45 liidesed A-võrgule
FO LC liidesed B-võrgule
FO SC liidesed C-võrgule</t>
  </si>
  <si>
    <t>Koht vaja leida?</t>
  </si>
  <si>
    <t>RAL6031M - oliiviroheline matt</t>
  </si>
  <si>
    <t>Vajab uut lahendust ja tootestamist</t>
  </si>
  <si>
    <t>Seda tagab mitte raam vaid kliimaseadme kaitsekate</t>
  </si>
  <si>
    <t>Katuse äärele jäetakse käidav riba</t>
  </si>
  <si>
    <t>Kriitilised sõlmed on B ja C võrgusõlmed ning monitorid töökohtadel</t>
  </si>
  <si>
    <t>Uus disain nii viigupaneelile kui kilbile</t>
  </si>
  <si>
    <t>Muudatus tingib samuti viigupaneeli ja kilbi ümberdisainimist, sest vaja on parandada ligipääsu lihtsust hoolduseks ja remondiks.</t>
  </si>
  <si>
    <t>Lisandunud sisendil on täiendav komplekt ülepingekaitsmeid.</t>
  </si>
  <si>
    <t>PJK ladustus- ja töörežiimi valik on eemaldatud, et mitte tekitada täiendavat keerukust ja segadust süsteemi kasutajatele. Muudatuse juurpõhjuseks on see, et ladustus kui selline on pigem anomaalne valik kuna toimivad süsteemid vajavad täielikku valmidust 24/7, et olla alati viimase tarkvara versiooniga varustatud.</t>
  </si>
  <si>
    <t>Tellija soovil asukoht muudetud võrreldes prototüübiga.</t>
  </si>
  <si>
    <t>Pole, sobib ka 16GB</t>
  </si>
  <si>
    <t>Kõik omavad 30mA tarbijaliinipõhist lisakaitset.</t>
  </si>
  <si>
    <t>PJK-s eraldi režiimide valiku lülitit pole.</t>
  </si>
  <si>
    <t>Lisatud on täiendav toite- ja asukohalahendus.</t>
  </si>
  <si>
    <t>Erinevad 24VDC allikad ei ühendu JK1-s. Täiendava pingelangu vältimiseks ei kasutata dioodlahendusi vaid tarka releed.</t>
  </si>
  <si>
    <t>Ülepinge on kaitstud JK1-te toitva BP seadme abil</t>
  </si>
  <si>
    <t>Tuleb leida teine asukoht</t>
  </si>
  <si>
    <t>Dimmerdamine ei ole töökindel lahendus, kasutada tuleb valgustipõhiseid lüliteid.</t>
  </si>
  <si>
    <t>Välistemperatuuril all -5 kraadi enam hakkama ei saa.</t>
  </si>
  <si>
    <t>Mingit teist pesa ei paigaldata, elektriküte on võimeline talitlema valitud režiimile vastavalt välise 230VAC toite olemasolul.</t>
  </si>
  <si>
    <t>Kommuteerimisvajadus väljunditel puudub. Tsiv jaama ei saa ühendada ORS jaama antennile.</t>
  </si>
  <si>
    <t>Eesmistes nurkades on Tsiv ja ORS antennialused, teisi selles projektis ei paigaldata.</t>
  </si>
  <si>
    <t>MIL jaamad puuduvad.</t>
  </si>
  <si>
    <t>ORS? ORS korral on GPS kbl integreeritud aktiivantenni külge.</t>
  </si>
  <si>
    <t>Telefonid tarnitud KV poolt.</t>
  </si>
  <si>
    <t xml:space="preserve">2tk </t>
  </si>
  <si>
    <t>Paigaldamisele kuulub 4 paari ja kummikate puudub.</t>
  </si>
  <si>
    <t>Paigaldamisele kuulub 4 paari ja kummikate puudub. Liigpingepiirikud 4-le liinile.</t>
  </si>
  <si>
    <t>Mitte kanalit vaid kiudu</t>
  </si>
  <si>
    <t>Ehitaja  poolt hangitav toode, teostatud töö</t>
  </si>
  <si>
    <t>LiFePo aku. Aku nimipingegea 25,6V on mahtuvusega 200Ah. Seega kokku annab see süsteemi energiasalvestuse võimekuseks 200Ah ehk ligikaudu 5kWh</t>
  </si>
  <si>
    <t>GX seadmes paikneb lisa mälukaart 4-8GB ESS töö parameetrite salvestamiseks. Seadme abil saab muuta süsteemi seadistusi.</t>
  </si>
  <si>
    <t>Vaja on 4tk täiendavat Stratos HxMA otstega 5m pikkust patch kaablit, millest 2kaabli teises otsas on tavaline SC liides ja ülejäänud 2 kaabli otsas LC liides.</t>
  </si>
  <si>
    <t>NUC teine sisend ja CCGX eth ühenduste liidesed tuua välja hübriidpaneelile.</t>
  </si>
  <si>
    <t>Funktsiooni/võime/nõude/ tegevuse kirjeldus seletuskirjas Lisa 7</t>
  </si>
  <si>
    <t xml:space="preserve">Muudatused Lisa7-ga võrreldes  </t>
  </si>
  <si>
    <t>Vaja ümber disainida seoses muudatusega 5. töökoha osas</t>
  </si>
  <si>
    <t>Laadimisrelee ja BP on viidud ühisesse kaitsekarpi. 
Lisandub uus lahenduse disain.</t>
  </si>
  <si>
    <t>Skeem on ümber muudetud selliselt, et inverterlaadija teeb oma sisendivalikud oma sisemise seadistuste ja tingimuste alusel.</t>
  </si>
  <si>
    <t>Süsteemi lihtsustamise toimivuse huvides on kasutuses 2 erinevat sisendpesa</t>
  </si>
  <si>
    <t>Tööle jääb 2 sisendit, millest 1 on mõeldud täisvõimsusel välisest võrgust energia tarbimiseks ja 2. sisend on mõeldud kasutama generaatorit või muud piiratud võimsusega välise toite allikat. 2. sisendi tarbimisvoolu seadistamiseks paigaldatakse eraldi seade sisendkilbi lähedusse, Generaatori sisendil on kasutatud käsitsi seadistatavat VE voolupiiramise seadet DMC200.</t>
  </si>
  <si>
    <t>Tüüp ja nõuded olemas.</t>
  </si>
  <si>
    <t>1tk</t>
  </si>
  <si>
    <t>Vana väljatõmmatava konditsioneeri eemaldamine ja avatäide. Uus tegevus võrreldes prototüübiga. Joonestada ja toota tuli 2 täiendavat kattepaneeli.</t>
  </si>
  <si>
    <t>Viide puudub</t>
  </si>
  <si>
    <t>Pesa tuleb mastipaigalduse asukohale lähimasse koaksiaalsesse läbiviiguavasse.</t>
  </si>
  <si>
    <t>Välja pakutud paigalduskoht ei pruugi olla soibivaim. Samuti on Tellija väljastanud AMX91-le alternatiivi.</t>
  </si>
  <si>
    <t>Tellija poolt üle antud IP-kommutaatorid toimivad 48VDC toitega. See tähendab toiteahelate muudatust A-võrgu seadmeräkis ja 24/48 konverteri paigaldamist.</t>
  </si>
  <si>
    <t>1. Disain/tööjoonised, 4MH
2. Detailid, 2tk per konteiner + soojustus
3. Paigaldus 4MH</t>
  </si>
  <si>
    <t xml:space="preserve">1. Redisain/tööjoonised,
 8MH </t>
  </si>
  <si>
    <t xml:space="preserve">Lisatööd ja materjalid per kont. 
, € </t>
  </si>
  <si>
    <t>Ühekordne lisatöö, €</t>
  </si>
  <si>
    <t>Lühikese kinnituskäpa asendamine pikaga, maksumuste vahena</t>
  </si>
  <si>
    <t>Ümberdisainimised/ kooskõlastamised</t>
  </si>
  <si>
    <t>Jooniste muutmine, lahenduse disain + karp</t>
  </si>
  <si>
    <t xml:space="preserve">Elektrilahenduse ümber projekteerimine, seose kokku lepitud muudatustega </t>
  </si>
  <si>
    <t>Kajastub eelnevalt</t>
  </si>
  <si>
    <t xml:space="preserve">Elektrilahenduse ümber projekteerimine, seoses kokku lepitud muudatustega </t>
  </si>
  <si>
    <t>Elektrilahenduse ümber projekteerimine, seoses kokku lepitud muudatustega, konteinerisse lisandub seade  DMC200 paigalduskarbiga</t>
  </si>
  <si>
    <t>Kajastub allpool</t>
  </si>
  <si>
    <t>Paigalduskoha ja lahenduse projekteerimine + lisanduvad detailid/materjalid</t>
  </si>
  <si>
    <t>Lahenduse ümberjoonestamised + lisanduv DC/DC muundur</t>
  </si>
  <si>
    <t>Uue lahenduse disain/joonised</t>
  </si>
  <si>
    <t xml:space="preserve">Uue lahenduse disain/joonised </t>
  </si>
  <si>
    <t>Uuendatud lahendusele vastavad klambrid jm detailid</t>
  </si>
  <si>
    <t>Töökoht nr 5 välitelefonile luua teiste töökohtadega samaväärne ühendusvõimekus. Täitja poolt tarnitava varustuse nimekirjas oli vaja tagada Bittium telefonide seinakinnitusi vaid 2tk. Tegelikult valmidus vaja luua 5-le!</t>
  </si>
  <si>
    <t>Veeru summa km-ta:</t>
  </si>
  <si>
    <t>Kokku lisaseadmed ja detailid</t>
  </si>
  <si>
    <t>Lisarahastuse vajadus kokku km-ta:</t>
  </si>
  <si>
    <t xml:space="preserve">Kokku ühekordne lisatöö </t>
  </si>
  <si>
    <t>Pesasid 2. Lisanduv pesa lisatakse ärajäetava 2. väljundpesa arvelt.</t>
  </si>
  <si>
    <t>CRI on värviedastusindeks, mitte värvustemperatuur. Kaartide lugemiseks võiks indeks olla min 80, ideaalsena 90. Värvitemperatuuri tähis on Tc ja peaks soovitavalt olema 4000K läheduses.</t>
  </si>
  <si>
    <t>Konteinerite arv, tk</t>
  </si>
  <si>
    <t>Lahendus vajab disainimist. Sobivaid detaile hanketabelis polnud toodud.</t>
  </si>
  <si>
    <t>Masti püstitamiseks ja maskeerimisvõrgu paigutamiseks vajalike lisastmete paigaldamine konteineri ukse kõrvale, lihtsustamaks konteineri katusele pääsu.</t>
  </si>
  <si>
    <t>4 klappastet koos paigaldusega</t>
  </si>
  <si>
    <t>Elektrilahenduse ümber projekteerimine, seoses kokku lepitud muudatustega, maht kajastub järgmise punkti all.</t>
  </si>
  <si>
    <t>Tootekood</t>
  </si>
  <si>
    <t>Kirjeldus</t>
  </si>
  <si>
    <t>Kogus</t>
  </si>
  <si>
    <t>Ühiku hind KM-ta</t>
  </si>
  <si>
    <t>Ühiku hind KM-ta, €</t>
  </si>
  <si>
    <t>Kokku KM-ga</t>
  </si>
  <si>
    <t>Summa KM-ta</t>
  </si>
  <si>
    <t>KM 22%</t>
  </si>
  <si>
    <t>Uute teostusjooniste tegemine kond. ava katteplaatidele</t>
  </si>
  <si>
    <t>Printeri asukohamuutuse ning plotteri eemaldamisest tingitud kinnituste ja asukohtade redisain 3D mudelis ja tööjooniste muutmine</t>
  </si>
  <si>
    <t>Lisanduv elektrooniline moodul ja parendatud kinnituslahendus</t>
  </si>
  <si>
    <t>B ja C võrkude paigalduslahenduste ümber projekteerimine</t>
  </si>
  <si>
    <t>Katuseraamiks sobiva lahenduse disain ja teostusjooniste tegemine</t>
  </si>
  <si>
    <t>Uuendatud laadimis- ja tühjenemiskaitse paigalduslahenduse välja töötmaine.</t>
  </si>
  <si>
    <t xml:space="preserve">Elektrilahenduse 230VAC sisendahelate ümber projekteerimine, seose kokku lepitud muudatustega. </t>
  </si>
  <si>
    <t>Uue viigupaneeli ja sisendkilbi paigalduslahenduse välja töötamine koos teostusjoonistega.</t>
  </si>
  <si>
    <t>Eelmisest punktist, BMV712 lisamisest ja hoolduse lihtsustamise vajadusest tingitud uue lahenduse disain ja tükkide kallinemine.</t>
  </si>
  <si>
    <t>Elektrilahenduse ümber projekteerimine, seoses kokku lepitud muudatustega.</t>
  </si>
  <si>
    <t xml:space="preserve">Paigalduskoha ja lahenduse projekteerimine </t>
  </si>
  <si>
    <t>A võrgu sideseadmete räki toite- ja paigalduslahendusse muudatuste sisseviimine.</t>
  </si>
  <si>
    <t>FKR konditsioneeri ava välimine kattepaneel</t>
  </si>
  <si>
    <t>FKR konditsioneeri ava sisemine kattepaneel</t>
  </si>
  <si>
    <t>Ava sulgemise lisatööd ja materjalid</t>
  </si>
  <si>
    <t>Lüliti IP56 24VDC tarbijale</t>
  </si>
  <si>
    <t>Seifi kallinemine elektroonilise luku võrra</t>
  </si>
  <si>
    <t>Seifi paigaldusraam</t>
  </si>
  <si>
    <t>Paigaldusraami kallinemine</t>
  </si>
  <si>
    <t>Tendilahenduse kallinemine</t>
  </si>
  <si>
    <t>Tühjenemiskaitse- ja veokist laadimis- lahenduse paigalduskarp</t>
  </si>
  <si>
    <t>Uuendatud 230VAC viigupaneeli hinnavahe</t>
  </si>
  <si>
    <t>DMC 200 paigalduskarbiga seinale</t>
  </si>
  <si>
    <t>Kasutuse võetakse ümberehitatavast konteinerist demonteeritav elektriradiaator, millele leitakse sobiv paigalduskoht ja toiteühendus. Lisandub täiendav kaitselüliti ja toiteahel uue paigalduskohani laua all. Talitleb samaväärselt esimese radiaatoriga.</t>
  </si>
  <si>
    <t>Lisaradiaatori paigaldus</t>
  </si>
  <si>
    <t>Orion-Tr 24/48-8,5A (400W)</t>
  </si>
  <si>
    <t>ORI244841110</t>
  </si>
  <si>
    <t>5. töökoha korktahvel</t>
  </si>
  <si>
    <t>B+C klassi liigpingepiirikute komplekt</t>
  </si>
  <si>
    <t>HxMa/LC FO kaabel 5m</t>
  </si>
  <si>
    <t>HxMa/SC FO kaabel 5m</t>
  </si>
  <si>
    <t>CCGX ühendamine hübriidpaneeli</t>
  </si>
  <si>
    <t>NUC 2. ETH ühendamine hübriidpaneeli</t>
  </si>
  <si>
    <t>50mm kiirkinnitusklambrid</t>
  </si>
  <si>
    <t>Mobiilside masti paigalduskomplekt konteinerile</t>
  </si>
  <si>
    <t>Klappastmed konteinerile paigaldamiseks</t>
  </si>
  <si>
    <t>Välitelefoni paigaldusraam</t>
  </si>
  <si>
    <t>ATG033401500</t>
  </si>
  <si>
    <t>Lisanduv kaabeldus, pesad, kaitsmed JK-1 kilbis 3-le töökohale välitelefoni valmiduse loomiseks.</t>
  </si>
  <si>
    <t>RJF paigalduskomplekt 4G lüüsi ühendamiseks</t>
  </si>
  <si>
    <t>Võrdlus-
tabeli rida</t>
  </si>
  <si>
    <t>Kokku 
KM-ta</t>
  </si>
  <si>
    <t>Kokku 
KM-ga</t>
  </si>
  <si>
    <t>Võrdlus- tabeli rida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</si>
</sst>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quot;"/>
    <numFmt numFmtId="168" formatCode="#,##0.000\ &quot;€&quot;"/>
  </numFmts>
  <fonts count="11" x14ac:knownFonts="1">
    <font>
      <sz val="11"/>
      <color theme="1"/>
      <name val="Calibri"/>
      <family val="2"/>
      <charset val="186"/>
      <scheme val="minor"/>
    </font>
    <font>
      <sz val="11"/>
      <color theme="1"/>
      <name val="Arial"/>
      <family val="2"/>
    </font>
    <font>
      <sz val="10"/>
      <color theme="1"/>
      <name val="Arial"/>
      <family val="2"/>
    </font>
    <font>
      <sz val="10"/>
      <color rgb="FFFF0000"/>
      <name val="Arial"/>
      <family val="2"/>
    </font>
    <font>
      <vertAlign val="superscript"/>
      <sz val="10"/>
      <color theme="1"/>
      <name val="Arial"/>
      <family val="2"/>
    </font>
    <font>
      <b/>
      <sz val="12"/>
      <color theme="1"/>
      <name val="Arial"/>
      <family val="2"/>
    </font>
    <font>
      <sz val="8"/>
      <name val="Calibri"/>
      <family val="2"/>
      <charset val="186"/>
      <scheme val="minor"/>
    </font>
    <font>
      <b/>
      <sz val="11"/>
      <color theme="1"/>
      <name val="Arial"/>
      <family val="2"/>
    </font>
    <font>
      <sz val="10"/>
      <color theme="0"/>
      <name val="Arial"/>
      <family val="2"/>
    </font>
    <font>
      <b/>
      <sz val="10"/>
      <color theme="1"/>
      <name val="Calibri"/>
      <family val="2"/>
      <scheme val="minor"/>
    </font>
    <font>
      <sz val="10"/>
      <color theme="1"/>
      <name val="Calibri"/>
      <family val="2"/>
      <scheme val="minor"/>
    </font>
  </fonts>
  <fills count="3">
    <fill>
      <patternFill patternType="none"/>
    </fill>
    <fill>
      <patternFill patternType="gray125"/>
    </fill>
    <fill>
      <patternFill patternType="solid">
        <fgColor theme="4"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s>
  <cellStyleXfs count="1">
    <xf numFmtId="0" fontId="0" fillId="0" borderId="0"/>
  </cellStyleXfs>
  <cellXfs count="34">
    <xf numFmtId="0" fontId="0" fillId="0" borderId="0" xfId="0"/>
    <xf numFmtId="0" fontId="1" fillId="0" borderId="0" xfId="0" applyFont="1"/>
    <xf numFmtId="0" fontId="2" fillId="0" borderId="0" xfId="0" applyFont="1"/>
    <xf numFmtId="0" fontId="2" fillId="0" borderId="0" xfId="0" applyFont="1" applyAlignment="1">
      <alignment wrapText="1"/>
    </xf>
    <xf numFmtId="0" fontId="3" fillId="0" borderId="0" xfId="0" applyFont="1" applyAlignment="1">
      <alignment wrapText="1"/>
    </xf>
    <xf numFmtId="0" fontId="5" fillId="0" borderId="0" xfId="0" applyFont="1"/>
    <xf numFmtId="0" fontId="5" fillId="2" borderId="0" xfId="0" applyFont="1" applyFill="1"/>
    <xf numFmtId="0" fontId="5" fillId="2" borderId="0" xfId="0" applyFont="1" applyFill="1" applyAlignment="1">
      <alignment wrapText="1"/>
    </xf>
    <xf numFmtId="0" fontId="1" fillId="0" borderId="0" xfId="0" applyFont="1" applyAlignment="1">
      <alignment wrapText="1"/>
    </xf>
    <xf numFmtId="164" fontId="5" fillId="2" borderId="0" xfId="0" applyNumberFormat="1" applyFont="1" applyFill="1" applyAlignment="1">
      <alignment wrapText="1"/>
    </xf>
    <xf numFmtId="164" fontId="5" fillId="0" borderId="0" xfId="0" applyNumberFormat="1" applyFont="1"/>
    <xf numFmtId="164" fontId="1" fillId="0" borderId="0" xfId="0" applyNumberFormat="1" applyFont="1"/>
    <xf numFmtId="164" fontId="1" fillId="0" borderId="0" xfId="0" applyNumberFormat="1" applyFont="1" applyAlignment="1">
      <alignment wrapText="1"/>
    </xf>
    <xf numFmtId="0" fontId="1" fillId="0" borderId="0" xfId="0" applyNumberFormat="1" applyFont="1"/>
    <xf numFmtId="0" fontId="7" fillId="0" borderId="0" xfId="0" applyFont="1" applyAlignment="1">
      <alignment wrapText="1"/>
    </xf>
    <xf numFmtId="164" fontId="7" fillId="0" borderId="0" xfId="0" applyNumberFormat="1" applyFont="1"/>
    <xf numFmtId="0" fontId="8" fillId="0" borderId="0" xfId="0" applyFont="1"/>
    <xf numFmtId="0" fontId="0" fillId="0" borderId="0" xfId="0" applyAlignment="1">
      <alignment wrapText="1"/>
    </xf>
    <xf numFmtId="0" fontId="9" fillId="2" borderId="1" xfId="0" applyFont="1" applyFill="1" applyBorder="1" applyAlignment="1">
      <alignment wrapText="1"/>
    </xf>
    <xf numFmtId="0" fontId="9" fillId="2" borderId="1" xfId="0" applyFont="1" applyFill="1" applyBorder="1"/>
    <xf numFmtId="0" fontId="10" fillId="0" borderId="1" xfId="0" applyFont="1" applyBorder="1"/>
    <xf numFmtId="0" fontId="10" fillId="0" borderId="1" xfId="0" applyFont="1" applyBorder="1" applyAlignment="1">
      <alignment wrapText="1"/>
    </xf>
    <xf numFmtId="164" fontId="10" fillId="0" borderId="1" xfId="0" applyNumberFormat="1" applyFont="1" applyBorder="1"/>
    <xf numFmtId="0" fontId="10" fillId="0" borderId="0" xfId="0" applyFont="1"/>
    <xf numFmtId="164" fontId="10" fillId="0" borderId="2" xfId="0" applyNumberFormat="1" applyFont="1" applyBorder="1"/>
    <xf numFmtId="0" fontId="10" fillId="0" borderId="0" xfId="0" applyFont="1" applyAlignment="1">
      <alignment horizontal="center"/>
    </xf>
    <xf numFmtId="0" fontId="9" fillId="0" borderId="3" xfId="0" applyFont="1" applyBorder="1" applyAlignment="1">
      <alignment horizontal="right"/>
    </xf>
    <xf numFmtId="0" fontId="9" fillId="0" borderId="4" xfId="0" applyFont="1" applyBorder="1" applyAlignment="1">
      <alignment horizontal="right"/>
    </xf>
    <xf numFmtId="0" fontId="9" fillId="0" borderId="0" xfId="0" applyFont="1" applyBorder="1" applyAlignment="1">
      <alignment horizontal="right"/>
    </xf>
    <xf numFmtId="0" fontId="9" fillId="0" borderId="5" xfId="0" applyFont="1" applyBorder="1" applyAlignment="1">
      <alignment horizontal="right"/>
    </xf>
    <xf numFmtId="0" fontId="10" fillId="0" borderId="1" xfId="0" applyFont="1" applyBorder="1" applyAlignment="1">
      <alignment horizontal="center"/>
    </xf>
    <xf numFmtId="0" fontId="0" fillId="0" borderId="0" xfId="0" applyAlignment="1">
      <alignment horizontal="center"/>
    </xf>
    <xf numFmtId="0" fontId="9" fillId="2" borderId="1" xfId="0" applyFont="1" applyFill="1" applyBorder="1" applyAlignment="1">
      <alignment horizontal="left" wrapText="1"/>
    </xf>
    <xf numFmtId="168" fontId="1" fillId="0" borderId="0" xfId="0" applyNumberFormat="1"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F0496F-850A-4A2B-8A92-C7B2D4B4F8A6}">
  <dimension ref="A1:I282"/>
  <sheetViews>
    <sheetView tabSelected="1" zoomScale="85" zoomScaleNormal="85" workbookViewId="0">
      <pane ySplit="1" topLeftCell="A272" activePane="bottomLeft" state="frozen"/>
      <selection pane="bottomLeft" activeCell="H285" sqref="H285"/>
    </sheetView>
  </sheetViews>
  <sheetFormatPr defaultColWidth="8.88671875" defaultRowHeight="13.8" outlineLevelRow="1" x14ac:dyDescent="0.25"/>
  <cols>
    <col min="1" max="1" width="9.44140625" style="1" customWidth="1"/>
    <col min="2" max="2" width="12.33203125" style="1" customWidth="1"/>
    <col min="3" max="3" width="41.109375" style="2" customWidth="1"/>
    <col min="4" max="4" width="35.6640625" style="2" customWidth="1"/>
    <col min="5" max="5" width="19.109375" style="2" customWidth="1"/>
    <col min="6" max="6" width="22.6640625" style="1" customWidth="1"/>
    <col min="7" max="7" width="13.88671875" style="11" customWidth="1"/>
    <col min="8" max="8" width="13.109375" style="11" customWidth="1"/>
    <col min="9" max="9" width="21" style="1" customWidth="1"/>
    <col min="10" max="10" width="18.109375" style="1" customWidth="1"/>
    <col min="11" max="16384" width="8.88671875" style="1"/>
  </cols>
  <sheetData>
    <row r="1" spans="1:9" s="5" customFormat="1" ht="62.4" x14ac:dyDescent="0.3">
      <c r="A1" s="6" t="s">
        <v>269</v>
      </c>
      <c r="B1" s="7" t="s">
        <v>0</v>
      </c>
      <c r="C1" s="7" t="s">
        <v>325</v>
      </c>
      <c r="D1" s="6" t="s">
        <v>326</v>
      </c>
      <c r="E1" s="7" t="s">
        <v>275</v>
      </c>
      <c r="F1" s="7" t="s">
        <v>320</v>
      </c>
      <c r="G1" s="9" t="s">
        <v>342</v>
      </c>
      <c r="H1" s="9" t="s">
        <v>341</v>
      </c>
      <c r="I1" s="6" t="s">
        <v>1</v>
      </c>
    </row>
    <row r="2" spans="1:9" s="5" customFormat="1" ht="15.6" x14ac:dyDescent="0.3">
      <c r="A2" s="5">
        <v>100</v>
      </c>
      <c r="B2" s="5" t="s">
        <v>3</v>
      </c>
      <c r="G2" s="10"/>
      <c r="H2" s="10"/>
    </row>
    <row r="3" spans="1:9" ht="26.4" outlineLevel="1" x14ac:dyDescent="0.25">
      <c r="A3" s="1">
        <f>A2+1</f>
        <v>101</v>
      </c>
      <c r="C3" s="3" t="s">
        <v>2</v>
      </c>
      <c r="D3" s="3" t="s">
        <v>270</v>
      </c>
      <c r="E3" s="3" t="s">
        <v>271</v>
      </c>
    </row>
    <row r="4" spans="1:9" ht="15" customHeight="1" outlineLevel="1" x14ac:dyDescent="0.25">
      <c r="A4" s="1">
        <f t="shared" ref="A4:A6" si="0">A3+1</f>
        <v>102</v>
      </c>
      <c r="C4" s="3" t="s">
        <v>4</v>
      </c>
      <c r="D4" s="3" t="s">
        <v>270</v>
      </c>
      <c r="E4" s="3" t="s">
        <v>273</v>
      </c>
    </row>
    <row r="5" spans="1:9" outlineLevel="1" x14ac:dyDescent="0.25">
      <c r="A5" s="1">
        <f t="shared" si="0"/>
        <v>103</v>
      </c>
      <c r="C5" s="3" t="s">
        <v>5</v>
      </c>
      <c r="D5" s="3" t="s">
        <v>274</v>
      </c>
      <c r="E5" s="3" t="s">
        <v>273</v>
      </c>
    </row>
    <row r="6" spans="1:9" ht="69" outlineLevel="1" x14ac:dyDescent="0.25">
      <c r="A6" s="1">
        <f t="shared" si="0"/>
        <v>104</v>
      </c>
      <c r="C6" s="4" t="s">
        <v>335</v>
      </c>
      <c r="D6" s="4" t="s">
        <v>334</v>
      </c>
      <c r="E6" s="4" t="s">
        <v>272</v>
      </c>
      <c r="F6" s="8" t="s">
        <v>339</v>
      </c>
      <c r="G6" s="11">
        <v>300</v>
      </c>
      <c r="H6" s="11">
        <v>368</v>
      </c>
    </row>
    <row r="7" spans="1:9" s="5" customFormat="1" ht="15.6" x14ac:dyDescent="0.3">
      <c r="A7" s="5">
        <v>200</v>
      </c>
      <c r="B7" s="5" t="s">
        <v>6</v>
      </c>
      <c r="G7" s="10"/>
      <c r="H7" s="10"/>
    </row>
    <row r="8" spans="1:9" outlineLevel="1" x14ac:dyDescent="0.25">
      <c r="A8" s="1">
        <f>A7+1</f>
        <v>201</v>
      </c>
      <c r="C8" s="2" t="s">
        <v>7</v>
      </c>
      <c r="D8" s="2" t="s">
        <v>270</v>
      </c>
      <c r="E8" s="3" t="s">
        <v>273</v>
      </c>
    </row>
    <row r="9" spans="1:9" outlineLevel="1" x14ac:dyDescent="0.25">
      <c r="A9" s="1">
        <f t="shared" ref="A9:A72" si="1">A8+1</f>
        <v>202</v>
      </c>
      <c r="C9" s="2" t="s">
        <v>8</v>
      </c>
      <c r="D9" s="2" t="s">
        <v>270</v>
      </c>
      <c r="E9" s="3" t="s">
        <v>273</v>
      </c>
    </row>
    <row r="10" spans="1:9" ht="27.6" outlineLevel="1" x14ac:dyDescent="0.25">
      <c r="A10" s="1">
        <f t="shared" si="1"/>
        <v>203</v>
      </c>
      <c r="C10" s="3" t="s">
        <v>9</v>
      </c>
      <c r="D10" s="4" t="s">
        <v>327</v>
      </c>
      <c r="E10" s="3" t="s">
        <v>273</v>
      </c>
      <c r="F10" s="8" t="s">
        <v>340</v>
      </c>
      <c r="G10" s="12">
        <v>300</v>
      </c>
    </row>
    <row r="11" spans="1:9" ht="39.6" outlineLevel="1" x14ac:dyDescent="0.25">
      <c r="A11" s="1">
        <f t="shared" si="1"/>
        <v>204</v>
      </c>
      <c r="C11" s="3" t="s">
        <v>10</v>
      </c>
      <c r="D11" s="3" t="s">
        <v>270</v>
      </c>
      <c r="E11" s="3" t="s">
        <v>273</v>
      </c>
    </row>
    <row r="12" spans="1:9" outlineLevel="1" x14ac:dyDescent="0.25">
      <c r="A12" s="1">
        <f t="shared" si="1"/>
        <v>205</v>
      </c>
      <c r="C12" s="3" t="s">
        <v>11</v>
      </c>
      <c r="D12" s="3" t="s">
        <v>270</v>
      </c>
      <c r="E12" s="3" t="s">
        <v>273</v>
      </c>
    </row>
    <row r="13" spans="1:9" ht="41.4" outlineLevel="1" x14ac:dyDescent="0.25">
      <c r="A13" s="1">
        <f t="shared" si="1"/>
        <v>206</v>
      </c>
      <c r="C13" s="3" t="s">
        <v>12</v>
      </c>
      <c r="D13" s="4" t="s">
        <v>276</v>
      </c>
      <c r="E13" s="4" t="s">
        <v>272</v>
      </c>
      <c r="F13" s="8" t="s">
        <v>343</v>
      </c>
      <c r="H13" s="11">
        <v>72.8</v>
      </c>
    </row>
    <row r="14" spans="1:9" ht="39.6" outlineLevel="1" x14ac:dyDescent="0.25">
      <c r="A14" s="1">
        <f t="shared" si="1"/>
        <v>207</v>
      </c>
      <c r="C14" s="3" t="s">
        <v>13</v>
      </c>
      <c r="D14" s="4" t="s">
        <v>277</v>
      </c>
      <c r="E14" s="3" t="s">
        <v>273</v>
      </c>
    </row>
    <row r="15" spans="1:9" ht="26.4" outlineLevel="1" x14ac:dyDescent="0.25">
      <c r="A15" s="1">
        <f t="shared" si="1"/>
        <v>208</v>
      </c>
      <c r="C15" s="3" t="s">
        <v>14</v>
      </c>
      <c r="D15" s="3" t="s">
        <v>270</v>
      </c>
      <c r="E15" s="3" t="s">
        <v>273</v>
      </c>
    </row>
    <row r="16" spans="1:9" ht="26.4" outlineLevel="1" x14ac:dyDescent="0.25">
      <c r="A16" s="1">
        <f t="shared" si="1"/>
        <v>209</v>
      </c>
      <c r="C16" s="3" t="s">
        <v>15</v>
      </c>
      <c r="D16" s="3" t="s">
        <v>270</v>
      </c>
      <c r="E16" s="3" t="s">
        <v>273</v>
      </c>
    </row>
    <row r="17" spans="1:8" ht="26.4" outlineLevel="1" x14ac:dyDescent="0.25">
      <c r="A17" s="1">
        <f t="shared" si="1"/>
        <v>210</v>
      </c>
      <c r="C17" s="3" t="s">
        <v>27</v>
      </c>
      <c r="D17" s="3" t="s">
        <v>270</v>
      </c>
      <c r="E17" s="3" t="s">
        <v>273</v>
      </c>
    </row>
    <row r="18" spans="1:8" ht="26.4" outlineLevel="1" x14ac:dyDescent="0.25">
      <c r="A18" s="1">
        <f t="shared" si="1"/>
        <v>211</v>
      </c>
      <c r="C18" s="3" t="s">
        <v>28</v>
      </c>
      <c r="D18" s="4" t="s">
        <v>278</v>
      </c>
      <c r="E18" s="3" t="s">
        <v>273</v>
      </c>
    </row>
    <row r="19" spans="1:8" ht="26.4" outlineLevel="1" x14ac:dyDescent="0.25">
      <c r="A19" s="1">
        <f t="shared" si="1"/>
        <v>212</v>
      </c>
      <c r="C19" s="3" t="s">
        <v>29</v>
      </c>
      <c r="D19" s="4" t="s">
        <v>279</v>
      </c>
      <c r="E19" s="4" t="s">
        <v>272</v>
      </c>
      <c r="H19" s="11">
        <v>112</v>
      </c>
    </row>
    <row r="20" spans="1:8" ht="26.4" outlineLevel="1" x14ac:dyDescent="0.25">
      <c r="A20" s="1">
        <f t="shared" si="1"/>
        <v>213</v>
      </c>
      <c r="C20" s="3" t="s">
        <v>30</v>
      </c>
      <c r="D20" s="3" t="s">
        <v>280</v>
      </c>
      <c r="E20" s="3" t="s">
        <v>273</v>
      </c>
    </row>
    <row r="21" spans="1:8" ht="39.6" outlineLevel="1" x14ac:dyDescent="0.25">
      <c r="A21" s="1">
        <f t="shared" si="1"/>
        <v>214</v>
      </c>
      <c r="C21" s="3" t="s">
        <v>31</v>
      </c>
      <c r="D21" s="3" t="s">
        <v>270</v>
      </c>
      <c r="E21" s="3" t="s">
        <v>273</v>
      </c>
    </row>
    <row r="22" spans="1:8" ht="26.4" outlineLevel="1" x14ac:dyDescent="0.25">
      <c r="A22" s="1">
        <f t="shared" si="1"/>
        <v>215</v>
      </c>
      <c r="C22" s="3" t="s">
        <v>32</v>
      </c>
      <c r="D22" s="3" t="s">
        <v>270</v>
      </c>
      <c r="E22" s="3" t="s">
        <v>273</v>
      </c>
    </row>
    <row r="23" spans="1:8" ht="52.8" outlineLevel="1" x14ac:dyDescent="0.25">
      <c r="A23" s="1">
        <f t="shared" si="1"/>
        <v>216</v>
      </c>
      <c r="C23" s="3" t="s">
        <v>33</v>
      </c>
      <c r="D23" s="3" t="s">
        <v>270</v>
      </c>
      <c r="E23" s="3" t="s">
        <v>273</v>
      </c>
    </row>
    <row r="24" spans="1:8" ht="52.8" outlineLevel="1" x14ac:dyDescent="0.25">
      <c r="A24" s="1">
        <f t="shared" si="1"/>
        <v>217</v>
      </c>
      <c r="C24" s="3" t="s">
        <v>35</v>
      </c>
      <c r="D24" s="4" t="s">
        <v>281</v>
      </c>
      <c r="E24" s="3" t="s">
        <v>273</v>
      </c>
    </row>
    <row r="25" spans="1:8" ht="41.4" outlineLevel="1" x14ac:dyDescent="0.25">
      <c r="A25" s="1">
        <f t="shared" si="1"/>
        <v>218</v>
      </c>
      <c r="C25" s="3" t="s">
        <v>36</v>
      </c>
      <c r="D25" s="4" t="s">
        <v>282</v>
      </c>
      <c r="E25" s="4" t="s">
        <v>272</v>
      </c>
      <c r="F25" s="8" t="s">
        <v>378</v>
      </c>
      <c r="H25" s="11">
        <v>275</v>
      </c>
    </row>
    <row r="26" spans="1:8" outlineLevel="1" x14ac:dyDescent="0.25">
      <c r="A26" s="1">
        <f t="shared" si="1"/>
        <v>219</v>
      </c>
      <c r="C26" s="3" t="s">
        <v>37</v>
      </c>
      <c r="D26" s="3" t="s">
        <v>270</v>
      </c>
      <c r="E26" s="3" t="s">
        <v>273</v>
      </c>
    </row>
    <row r="27" spans="1:8" ht="19.95" customHeight="1" outlineLevel="1" x14ac:dyDescent="0.25">
      <c r="A27" s="1">
        <f t="shared" si="1"/>
        <v>220</v>
      </c>
      <c r="C27" s="3" t="s">
        <v>268</v>
      </c>
      <c r="D27" s="4" t="s">
        <v>283</v>
      </c>
      <c r="E27" s="3" t="s">
        <v>273</v>
      </c>
    </row>
    <row r="28" spans="1:8" ht="66" outlineLevel="1" x14ac:dyDescent="0.25">
      <c r="A28" s="1">
        <f t="shared" si="1"/>
        <v>221</v>
      </c>
      <c r="C28" s="3" t="s">
        <v>38</v>
      </c>
      <c r="D28" s="4" t="s">
        <v>284</v>
      </c>
      <c r="E28" s="3" t="s">
        <v>273</v>
      </c>
      <c r="F28" s="8" t="s">
        <v>344</v>
      </c>
      <c r="G28" s="11">
        <v>3000</v>
      </c>
    </row>
    <row r="29" spans="1:8" s="5" customFormat="1" ht="15.6" x14ac:dyDescent="0.3">
      <c r="A29" s="5">
        <v>300</v>
      </c>
      <c r="B29" s="5" t="s">
        <v>16</v>
      </c>
      <c r="G29" s="10"/>
      <c r="H29" s="10"/>
    </row>
    <row r="30" spans="1:8" ht="26.4" outlineLevel="1" x14ac:dyDescent="0.25">
      <c r="A30" s="1">
        <f t="shared" si="1"/>
        <v>301</v>
      </c>
      <c r="C30" s="3" t="s">
        <v>17</v>
      </c>
      <c r="D30" s="3" t="s">
        <v>285</v>
      </c>
      <c r="E30" s="3" t="s">
        <v>273</v>
      </c>
    </row>
    <row r="31" spans="1:8" ht="26.4" outlineLevel="1" x14ac:dyDescent="0.25">
      <c r="A31" s="1">
        <f t="shared" si="1"/>
        <v>302</v>
      </c>
      <c r="C31" s="3" t="s">
        <v>18</v>
      </c>
      <c r="D31" s="3" t="s">
        <v>285</v>
      </c>
      <c r="E31" s="3" t="s">
        <v>273</v>
      </c>
    </row>
    <row r="32" spans="1:8" ht="26.4" outlineLevel="1" x14ac:dyDescent="0.25">
      <c r="A32" s="1">
        <f t="shared" si="1"/>
        <v>303</v>
      </c>
      <c r="C32" s="3" t="s">
        <v>19</v>
      </c>
      <c r="D32" s="3" t="s">
        <v>286</v>
      </c>
      <c r="E32" s="3" t="s">
        <v>273</v>
      </c>
    </row>
    <row r="33" spans="1:8" ht="39.6" outlineLevel="1" x14ac:dyDescent="0.25">
      <c r="A33" s="1">
        <f t="shared" si="1"/>
        <v>304</v>
      </c>
      <c r="C33" s="3" t="s">
        <v>20</v>
      </c>
      <c r="D33" s="3" t="s">
        <v>287</v>
      </c>
      <c r="E33" s="3" t="s">
        <v>273</v>
      </c>
    </row>
    <row r="34" spans="1:8" outlineLevel="1" x14ac:dyDescent="0.25">
      <c r="A34" s="1">
        <f t="shared" si="1"/>
        <v>305</v>
      </c>
      <c r="C34" s="3" t="s">
        <v>21</v>
      </c>
      <c r="D34" s="3" t="s">
        <v>288</v>
      </c>
      <c r="E34" s="3" t="s">
        <v>273</v>
      </c>
    </row>
    <row r="35" spans="1:8" ht="39.6" outlineLevel="1" x14ac:dyDescent="0.25">
      <c r="A35" s="1">
        <f t="shared" si="1"/>
        <v>306</v>
      </c>
      <c r="C35" s="3" t="s">
        <v>23</v>
      </c>
      <c r="D35" s="3" t="s">
        <v>289</v>
      </c>
      <c r="E35" s="3" t="s">
        <v>273</v>
      </c>
    </row>
    <row r="36" spans="1:8" ht="39.6" outlineLevel="1" x14ac:dyDescent="0.25">
      <c r="A36" s="1">
        <f t="shared" si="1"/>
        <v>307</v>
      </c>
      <c r="C36" s="3" t="s">
        <v>22</v>
      </c>
      <c r="D36" s="3" t="s">
        <v>270</v>
      </c>
      <c r="E36" s="3" t="s">
        <v>273</v>
      </c>
    </row>
    <row r="37" spans="1:8" outlineLevel="1" x14ac:dyDescent="0.25">
      <c r="A37" s="1">
        <f t="shared" si="1"/>
        <v>308</v>
      </c>
      <c r="C37" s="3" t="s">
        <v>24</v>
      </c>
      <c r="D37" s="3" t="s">
        <v>270</v>
      </c>
      <c r="E37" s="3" t="s">
        <v>273</v>
      </c>
    </row>
    <row r="38" spans="1:8" ht="39.6" outlineLevel="1" x14ac:dyDescent="0.25">
      <c r="A38" s="1">
        <f t="shared" si="1"/>
        <v>309</v>
      </c>
      <c r="C38" s="3" t="s">
        <v>25</v>
      </c>
      <c r="D38" s="3" t="s">
        <v>270</v>
      </c>
      <c r="E38" s="3" t="s">
        <v>273</v>
      </c>
    </row>
    <row r="39" spans="1:8" ht="26.4" outlineLevel="1" x14ac:dyDescent="0.25">
      <c r="A39" s="1">
        <f t="shared" si="1"/>
        <v>310</v>
      </c>
      <c r="C39" s="3" t="s">
        <v>26</v>
      </c>
      <c r="D39" s="4" t="s">
        <v>290</v>
      </c>
      <c r="E39" s="4" t="s">
        <v>272</v>
      </c>
      <c r="H39" s="11">
        <v>35</v>
      </c>
    </row>
    <row r="40" spans="1:8" ht="26.4" outlineLevel="1" x14ac:dyDescent="0.25">
      <c r="A40" s="1">
        <f t="shared" si="1"/>
        <v>311</v>
      </c>
      <c r="C40" s="3" t="s">
        <v>34</v>
      </c>
      <c r="D40" s="3" t="s">
        <v>270</v>
      </c>
      <c r="E40" s="3" t="s">
        <v>273</v>
      </c>
    </row>
    <row r="41" spans="1:8" s="5" customFormat="1" ht="15.6" x14ac:dyDescent="0.3">
      <c r="A41" s="5">
        <v>400</v>
      </c>
      <c r="B41" s="5" t="s">
        <v>39</v>
      </c>
      <c r="G41" s="10"/>
      <c r="H41" s="10"/>
    </row>
    <row r="42" spans="1:8" ht="39.6" outlineLevel="1" x14ac:dyDescent="0.25">
      <c r="A42" s="1">
        <f t="shared" si="1"/>
        <v>401</v>
      </c>
      <c r="C42" s="3" t="s">
        <v>40</v>
      </c>
      <c r="D42" s="4" t="s">
        <v>291</v>
      </c>
      <c r="E42" s="3" t="s">
        <v>273</v>
      </c>
    </row>
    <row r="43" spans="1:8" ht="26.4" outlineLevel="1" x14ac:dyDescent="0.25">
      <c r="A43" s="1">
        <f t="shared" si="1"/>
        <v>402</v>
      </c>
      <c r="C43" s="3" t="s">
        <v>41</v>
      </c>
      <c r="D43" s="3" t="s">
        <v>270</v>
      </c>
      <c r="E43" s="3" t="s">
        <v>273</v>
      </c>
    </row>
    <row r="44" spans="1:8" ht="42" customHeight="1" outlineLevel="1" x14ac:dyDescent="0.25">
      <c r="A44" s="1">
        <f t="shared" si="1"/>
        <v>403</v>
      </c>
      <c r="C44" s="3" t="s">
        <v>42</v>
      </c>
      <c r="D44" s="3" t="s">
        <v>270</v>
      </c>
      <c r="E44" s="3" t="s">
        <v>273</v>
      </c>
    </row>
    <row r="45" spans="1:8" ht="26.4" outlineLevel="1" x14ac:dyDescent="0.25">
      <c r="A45" s="1">
        <f t="shared" si="1"/>
        <v>404</v>
      </c>
      <c r="C45" s="3" t="s">
        <v>43</v>
      </c>
      <c r="D45" s="3" t="s">
        <v>270</v>
      </c>
      <c r="E45" s="3" t="s">
        <v>273</v>
      </c>
    </row>
    <row r="46" spans="1:8" ht="39.6" outlineLevel="1" x14ac:dyDescent="0.25">
      <c r="A46" s="1">
        <f t="shared" si="1"/>
        <v>405</v>
      </c>
      <c r="C46" s="3" t="s">
        <v>44</v>
      </c>
      <c r="D46" s="4" t="s">
        <v>292</v>
      </c>
      <c r="E46" s="4" t="s">
        <v>272</v>
      </c>
      <c r="F46" s="8" t="s">
        <v>344</v>
      </c>
      <c r="G46" s="11">
        <v>3000</v>
      </c>
      <c r="H46" s="11">
        <v>560</v>
      </c>
    </row>
    <row r="47" spans="1:8" ht="52.8" outlineLevel="1" x14ac:dyDescent="0.25">
      <c r="A47" s="1">
        <f t="shared" si="1"/>
        <v>406</v>
      </c>
      <c r="C47" s="3" t="s">
        <v>45</v>
      </c>
      <c r="D47" s="4" t="s">
        <v>293</v>
      </c>
      <c r="E47" s="3" t="s">
        <v>273</v>
      </c>
    </row>
    <row r="48" spans="1:8" ht="39.6" outlineLevel="1" x14ac:dyDescent="0.25">
      <c r="A48" s="1">
        <f t="shared" si="1"/>
        <v>407</v>
      </c>
      <c r="C48" s="3" t="s">
        <v>46</v>
      </c>
      <c r="D48" s="4" t="s">
        <v>294</v>
      </c>
      <c r="E48" s="3" t="s">
        <v>273</v>
      </c>
    </row>
    <row r="49" spans="1:8" ht="52.8" outlineLevel="1" x14ac:dyDescent="0.25">
      <c r="A49" s="1">
        <f t="shared" si="1"/>
        <v>408</v>
      </c>
      <c r="C49" s="3" t="s">
        <v>47</v>
      </c>
      <c r="D49" s="3" t="s">
        <v>270</v>
      </c>
      <c r="E49" s="3" t="s">
        <v>273</v>
      </c>
    </row>
    <row r="50" spans="1:8" ht="26.4" outlineLevel="1" x14ac:dyDescent="0.25">
      <c r="A50" s="1">
        <f t="shared" si="1"/>
        <v>409</v>
      </c>
      <c r="C50" s="3" t="s">
        <v>48</v>
      </c>
      <c r="D50" s="3" t="s">
        <v>270</v>
      </c>
      <c r="E50" s="3" t="s">
        <v>273</v>
      </c>
    </row>
    <row r="51" spans="1:8" ht="52.8" outlineLevel="1" x14ac:dyDescent="0.25">
      <c r="A51" s="1">
        <f t="shared" si="1"/>
        <v>410</v>
      </c>
      <c r="C51" s="3" t="s">
        <v>49</v>
      </c>
      <c r="D51" s="3" t="s">
        <v>270</v>
      </c>
      <c r="E51" s="3" t="s">
        <v>273</v>
      </c>
    </row>
    <row r="52" spans="1:8" ht="26.4" outlineLevel="1" x14ac:dyDescent="0.25">
      <c r="A52" s="1">
        <f t="shared" si="1"/>
        <v>411</v>
      </c>
      <c r="C52" s="3" t="s">
        <v>50</v>
      </c>
      <c r="D52" s="3" t="s">
        <v>270</v>
      </c>
      <c r="E52" s="3" t="s">
        <v>273</v>
      </c>
    </row>
    <row r="53" spans="1:8" ht="39.6" outlineLevel="1" x14ac:dyDescent="0.25">
      <c r="A53" s="1">
        <f t="shared" si="1"/>
        <v>412</v>
      </c>
      <c r="C53" s="3" t="s">
        <v>51</v>
      </c>
      <c r="D53" s="3" t="s">
        <v>270</v>
      </c>
      <c r="E53" s="3" t="s">
        <v>273</v>
      </c>
    </row>
    <row r="54" spans="1:8" ht="26.4" outlineLevel="1" x14ac:dyDescent="0.25">
      <c r="A54" s="1">
        <f t="shared" si="1"/>
        <v>413</v>
      </c>
      <c r="C54" s="3" t="s">
        <v>52</v>
      </c>
      <c r="D54" s="3" t="s">
        <v>270</v>
      </c>
      <c r="E54" s="3" t="s">
        <v>273</v>
      </c>
    </row>
    <row r="55" spans="1:8" ht="26.4" outlineLevel="1" x14ac:dyDescent="0.25">
      <c r="A55" s="1">
        <f t="shared" si="1"/>
        <v>414</v>
      </c>
      <c r="C55" s="3" t="s">
        <v>53</v>
      </c>
      <c r="D55" s="3" t="s">
        <v>270</v>
      </c>
      <c r="E55" s="3" t="s">
        <v>273</v>
      </c>
    </row>
    <row r="56" spans="1:8" s="5" customFormat="1" ht="15.6" x14ac:dyDescent="0.3">
      <c r="A56" s="5">
        <v>500</v>
      </c>
      <c r="B56" s="5" t="s">
        <v>54</v>
      </c>
      <c r="G56" s="10"/>
      <c r="H56" s="10"/>
    </row>
    <row r="57" spans="1:8" ht="26.4" outlineLevel="1" x14ac:dyDescent="0.25">
      <c r="A57" s="1">
        <f t="shared" si="1"/>
        <v>501</v>
      </c>
      <c r="C57" s="3" t="s">
        <v>55</v>
      </c>
      <c r="D57" s="3" t="s">
        <v>270</v>
      </c>
      <c r="E57" s="3" t="s">
        <v>273</v>
      </c>
    </row>
    <row r="58" spans="1:8" ht="39.6" outlineLevel="1" x14ac:dyDescent="0.25">
      <c r="A58" s="1">
        <f t="shared" si="1"/>
        <v>502</v>
      </c>
      <c r="C58" s="3" t="s">
        <v>56</v>
      </c>
      <c r="D58" s="4" t="s">
        <v>328</v>
      </c>
      <c r="E58" s="4" t="s">
        <v>272</v>
      </c>
      <c r="F58" s="8" t="s">
        <v>345</v>
      </c>
      <c r="G58" s="11">
        <v>680</v>
      </c>
      <c r="H58" s="11">
        <v>80</v>
      </c>
    </row>
    <row r="59" spans="1:8" outlineLevel="1" x14ac:dyDescent="0.25">
      <c r="A59" s="1">
        <f t="shared" si="1"/>
        <v>503</v>
      </c>
      <c r="C59" s="3" t="s">
        <v>57</v>
      </c>
      <c r="D59" s="3" t="s">
        <v>270</v>
      </c>
      <c r="E59" s="3" t="s">
        <v>273</v>
      </c>
    </row>
    <row r="60" spans="1:8" ht="52.8" outlineLevel="1" x14ac:dyDescent="0.25">
      <c r="A60" s="1">
        <f t="shared" si="1"/>
        <v>504</v>
      </c>
      <c r="C60" s="3" t="s">
        <v>58</v>
      </c>
      <c r="D60" s="3" t="s">
        <v>270</v>
      </c>
      <c r="E60" s="3" t="s">
        <v>273</v>
      </c>
    </row>
    <row r="61" spans="1:8" ht="26.4" outlineLevel="1" x14ac:dyDescent="0.25">
      <c r="A61" s="1">
        <f t="shared" si="1"/>
        <v>505</v>
      </c>
      <c r="C61" s="3" t="s">
        <v>59</v>
      </c>
      <c r="D61" s="3" t="s">
        <v>270</v>
      </c>
      <c r="E61" s="3" t="s">
        <v>273</v>
      </c>
    </row>
    <row r="62" spans="1:8" ht="70.2" customHeight="1" outlineLevel="1" x14ac:dyDescent="0.25">
      <c r="A62" s="1">
        <f t="shared" si="1"/>
        <v>506</v>
      </c>
      <c r="C62" s="3" t="s">
        <v>60</v>
      </c>
      <c r="D62" s="3" t="s">
        <v>295</v>
      </c>
      <c r="E62" s="3" t="s">
        <v>273</v>
      </c>
    </row>
    <row r="63" spans="1:8" s="5" customFormat="1" ht="15.6" x14ac:dyDescent="0.3">
      <c r="A63" s="5">
        <v>600</v>
      </c>
      <c r="B63" s="5" t="s">
        <v>61</v>
      </c>
      <c r="G63" s="10"/>
      <c r="H63" s="10"/>
    </row>
    <row r="64" spans="1:8" ht="66" outlineLevel="1" x14ac:dyDescent="0.25">
      <c r="A64" s="1">
        <f t="shared" si="1"/>
        <v>601</v>
      </c>
      <c r="C64" s="3" t="s">
        <v>62</v>
      </c>
      <c r="D64" s="3" t="s">
        <v>270</v>
      </c>
      <c r="E64" s="3" t="s">
        <v>273</v>
      </c>
    </row>
    <row r="65" spans="1:8" ht="55.2" outlineLevel="1" x14ac:dyDescent="0.25">
      <c r="A65" s="1">
        <f t="shared" si="1"/>
        <v>602</v>
      </c>
      <c r="C65" s="3" t="s">
        <v>63</v>
      </c>
      <c r="D65" s="4" t="s">
        <v>330</v>
      </c>
      <c r="E65" s="4" t="s">
        <v>272</v>
      </c>
      <c r="F65" s="8" t="s">
        <v>346</v>
      </c>
      <c r="G65" s="11">
        <v>680</v>
      </c>
    </row>
    <row r="66" spans="1:8" ht="90" customHeight="1" outlineLevel="1" x14ac:dyDescent="0.25">
      <c r="A66" s="1">
        <f t="shared" si="1"/>
        <v>603</v>
      </c>
      <c r="C66" s="3" t="s">
        <v>64</v>
      </c>
      <c r="D66" s="4" t="s">
        <v>296</v>
      </c>
      <c r="E66" s="4" t="s">
        <v>272</v>
      </c>
      <c r="F66" s="8" t="s">
        <v>384</v>
      </c>
      <c r="G66" s="11">
        <v>900</v>
      </c>
      <c r="H66" s="11">
        <v>85</v>
      </c>
    </row>
    <row r="67" spans="1:8" ht="26.4" outlineLevel="1" x14ac:dyDescent="0.25">
      <c r="A67" s="1">
        <f t="shared" si="1"/>
        <v>604</v>
      </c>
      <c r="C67" s="3" t="s">
        <v>65</v>
      </c>
      <c r="D67" s="3" t="s">
        <v>270</v>
      </c>
      <c r="E67" s="3" t="s">
        <v>273</v>
      </c>
    </row>
    <row r="68" spans="1:8" ht="66" outlineLevel="1" x14ac:dyDescent="0.25">
      <c r="A68" s="1">
        <f t="shared" si="1"/>
        <v>605</v>
      </c>
      <c r="C68" s="3" t="s">
        <v>66</v>
      </c>
      <c r="D68" s="3" t="s">
        <v>270</v>
      </c>
      <c r="E68" s="3" t="s">
        <v>273</v>
      </c>
    </row>
    <row r="69" spans="1:8" ht="52.8" outlineLevel="1" x14ac:dyDescent="0.25">
      <c r="A69" s="1">
        <f t="shared" si="1"/>
        <v>606</v>
      </c>
      <c r="C69" s="3" t="s">
        <v>67</v>
      </c>
      <c r="D69" s="3" t="s">
        <v>270</v>
      </c>
      <c r="E69" s="3" t="s">
        <v>273</v>
      </c>
    </row>
    <row r="70" spans="1:8" s="5" customFormat="1" ht="15.6" x14ac:dyDescent="0.3">
      <c r="A70" s="5">
        <v>700</v>
      </c>
      <c r="B70" s="5" t="s">
        <v>68</v>
      </c>
      <c r="G70" s="10"/>
      <c r="H70" s="10"/>
    </row>
    <row r="71" spans="1:8" ht="26.4" outlineLevel="1" x14ac:dyDescent="0.25">
      <c r="A71" s="1">
        <f t="shared" si="1"/>
        <v>701</v>
      </c>
      <c r="C71" s="3" t="s">
        <v>69</v>
      </c>
      <c r="D71" s="3" t="s">
        <v>270</v>
      </c>
      <c r="E71" s="3" t="s">
        <v>273</v>
      </c>
    </row>
    <row r="72" spans="1:8" ht="26.4" outlineLevel="1" x14ac:dyDescent="0.25">
      <c r="A72" s="1">
        <f t="shared" si="1"/>
        <v>702</v>
      </c>
      <c r="C72" s="3" t="s">
        <v>70</v>
      </c>
      <c r="D72" s="3" t="s">
        <v>361</v>
      </c>
      <c r="E72" s="3" t="s">
        <v>272</v>
      </c>
    </row>
    <row r="73" spans="1:8" ht="52.8" outlineLevel="1" x14ac:dyDescent="0.25">
      <c r="A73" s="1">
        <f t="shared" ref="A73:A139" si="2">A72+1</f>
        <v>703</v>
      </c>
      <c r="C73" s="3" t="s">
        <v>71</v>
      </c>
      <c r="D73" s="3" t="s">
        <v>270</v>
      </c>
      <c r="E73" s="3" t="s">
        <v>273</v>
      </c>
    </row>
    <row r="74" spans="1:8" ht="57" customHeight="1" outlineLevel="1" x14ac:dyDescent="0.25">
      <c r="A74" s="1">
        <f t="shared" si="2"/>
        <v>704</v>
      </c>
      <c r="C74" s="3" t="s">
        <v>72</v>
      </c>
      <c r="D74" s="4" t="s">
        <v>297</v>
      </c>
      <c r="E74" s="4" t="s">
        <v>272</v>
      </c>
      <c r="F74" s="1" t="s">
        <v>347</v>
      </c>
    </row>
    <row r="75" spans="1:8" ht="66" outlineLevel="1" x14ac:dyDescent="0.25">
      <c r="A75" s="1">
        <f t="shared" si="2"/>
        <v>705</v>
      </c>
      <c r="C75" s="3" t="s">
        <v>73</v>
      </c>
      <c r="D75" s="3" t="s">
        <v>270</v>
      </c>
      <c r="E75" s="3" t="s">
        <v>273</v>
      </c>
    </row>
    <row r="76" spans="1:8" ht="26.4" outlineLevel="1" x14ac:dyDescent="0.25">
      <c r="A76" s="1">
        <f t="shared" si="2"/>
        <v>706</v>
      </c>
      <c r="C76" s="3" t="s">
        <v>74</v>
      </c>
      <c r="D76" s="3" t="s">
        <v>270</v>
      </c>
      <c r="E76" s="3" t="s">
        <v>273</v>
      </c>
    </row>
    <row r="77" spans="1:8" ht="92.4" outlineLevel="1" x14ac:dyDescent="0.25">
      <c r="A77" s="1">
        <f t="shared" si="2"/>
        <v>707</v>
      </c>
      <c r="C77" s="3" t="s">
        <v>75</v>
      </c>
      <c r="D77" s="3" t="s">
        <v>270</v>
      </c>
      <c r="E77" s="3" t="s">
        <v>273</v>
      </c>
    </row>
    <row r="78" spans="1:8" ht="26.4" outlineLevel="1" x14ac:dyDescent="0.25">
      <c r="A78" s="1">
        <f t="shared" si="2"/>
        <v>708</v>
      </c>
      <c r="C78" s="3" t="s">
        <v>76</v>
      </c>
      <c r="D78" s="4" t="s">
        <v>298</v>
      </c>
      <c r="E78" s="4" t="s">
        <v>272</v>
      </c>
      <c r="H78" s="11">
        <v>107</v>
      </c>
    </row>
    <row r="79" spans="1:8" ht="26.4" outlineLevel="1" x14ac:dyDescent="0.25">
      <c r="A79" s="1">
        <f t="shared" si="2"/>
        <v>709</v>
      </c>
      <c r="C79" s="3" t="s">
        <v>77</v>
      </c>
      <c r="D79" s="3" t="s">
        <v>270</v>
      </c>
      <c r="E79" s="3" t="s">
        <v>273</v>
      </c>
    </row>
    <row r="80" spans="1:8" ht="91.8" customHeight="1" outlineLevel="1" x14ac:dyDescent="0.25">
      <c r="A80" s="1">
        <f t="shared" si="2"/>
        <v>710</v>
      </c>
      <c r="C80" s="3" t="s">
        <v>78</v>
      </c>
      <c r="D80" s="4" t="s">
        <v>329</v>
      </c>
      <c r="E80" s="4" t="s">
        <v>272</v>
      </c>
      <c r="F80" s="8" t="s">
        <v>367</v>
      </c>
    </row>
    <row r="81" spans="1:8" ht="118.8" outlineLevel="1" x14ac:dyDescent="0.25">
      <c r="A81" s="1">
        <f t="shared" si="2"/>
        <v>711</v>
      </c>
      <c r="C81" s="3" t="s">
        <v>79</v>
      </c>
      <c r="D81" s="4" t="s">
        <v>299</v>
      </c>
      <c r="E81" s="4" t="s">
        <v>272</v>
      </c>
      <c r="F81" s="8" t="s">
        <v>348</v>
      </c>
      <c r="G81" s="11">
        <v>1020</v>
      </c>
    </row>
    <row r="82" spans="1:8" s="5" customFormat="1" ht="15.6" x14ac:dyDescent="0.3">
      <c r="A82" s="5">
        <v>800</v>
      </c>
      <c r="B82" s="5" t="s">
        <v>80</v>
      </c>
      <c r="G82" s="10"/>
      <c r="H82" s="10"/>
    </row>
    <row r="83" spans="1:8" ht="39.6" outlineLevel="1" x14ac:dyDescent="0.25">
      <c r="A83" s="1">
        <f t="shared" si="2"/>
        <v>801</v>
      </c>
      <c r="C83" s="3" t="s">
        <v>81</v>
      </c>
      <c r="D83" s="3" t="s">
        <v>270</v>
      </c>
      <c r="E83" s="3" t="s">
        <v>273</v>
      </c>
    </row>
    <row r="84" spans="1:8" ht="132" outlineLevel="1" x14ac:dyDescent="0.25">
      <c r="A84" s="1">
        <f t="shared" si="2"/>
        <v>802</v>
      </c>
      <c r="C84" s="3" t="s">
        <v>83</v>
      </c>
      <c r="D84" s="4" t="s">
        <v>331</v>
      </c>
      <c r="E84" s="4" t="s">
        <v>272</v>
      </c>
      <c r="F84" s="8" t="s">
        <v>349</v>
      </c>
      <c r="G84" s="11">
        <v>680</v>
      </c>
      <c r="H84" s="11">
        <v>148</v>
      </c>
    </row>
    <row r="85" spans="1:8" ht="79.2" outlineLevel="1" x14ac:dyDescent="0.25">
      <c r="A85" s="1">
        <f t="shared" si="2"/>
        <v>803</v>
      </c>
      <c r="C85" s="3" t="s">
        <v>84</v>
      </c>
      <c r="D85" s="3" t="s">
        <v>270</v>
      </c>
      <c r="E85" s="3" t="s">
        <v>273</v>
      </c>
    </row>
    <row r="86" spans="1:8" ht="79.2" outlineLevel="1" x14ac:dyDescent="0.25">
      <c r="A86" s="1">
        <f t="shared" si="2"/>
        <v>804</v>
      </c>
      <c r="C86" s="3" t="s">
        <v>85</v>
      </c>
      <c r="D86" s="3" t="s">
        <v>270</v>
      </c>
      <c r="E86" s="3" t="s">
        <v>273</v>
      </c>
    </row>
    <row r="87" spans="1:8" ht="52.8" outlineLevel="1" x14ac:dyDescent="0.25">
      <c r="A87" s="1">
        <f t="shared" si="2"/>
        <v>805</v>
      </c>
      <c r="C87" s="3" t="s">
        <v>321</v>
      </c>
      <c r="D87" s="3" t="s">
        <v>270</v>
      </c>
      <c r="E87" s="3" t="s">
        <v>273</v>
      </c>
    </row>
    <row r="88" spans="1:8" outlineLevel="1" x14ac:dyDescent="0.25">
      <c r="A88" s="1">
        <f t="shared" si="2"/>
        <v>806</v>
      </c>
      <c r="C88" s="3" t="s">
        <v>82</v>
      </c>
      <c r="D88" s="3" t="s">
        <v>270</v>
      </c>
      <c r="E88" s="3" t="s">
        <v>273</v>
      </c>
    </row>
    <row r="89" spans="1:8" ht="66" outlineLevel="1" x14ac:dyDescent="0.25">
      <c r="A89" s="1">
        <f t="shared" si="2"/>
        <v>807</v>
      </c>
      <c r="C89" s="3" t="s">
        <v>86</v>
      </c>
      <c r="D89" s="3" t="s">
        <v>270</v>
      </c>
      <c r="E89" s="3" t="s">
        <v>273</v>
      </c>
    </row>
    <row r="90" spans="1:8" ht="39.6" outlineLevel="1" x14ac:dyDescent="0.25">
      <c r="A90" s="1">
        <f t="shared" si="2"/>
        <v>808</v>
      </c>
      <c r="C90" s="3" t="s">
        <v>87</v>
      </c>
      <c r="D90" s="3" t="s">
        <v>270</v>
      </c>
      <c r="E90" s="3" t="s">
        <v>273</v>
      </c>
    </row>
    <row r="91" spans="1:8" ht="73.5" customHeight="1" outlineLevel="1" x14ac:dyDescent="0.25">
      <c r="A91" s="1">
        <f t="shared" si="2"/>
        <v>809</v>
      </c>
      <c r="C91" s="3" t="s">
        <v>88</v>
      </c>
      <c r="D91" s="4" t="s">
        <v>300</v>
      </c>
      <c r="E91" s="3" t="s">
        <v>273</v>
      </c>
    </row>
    <row r="92" spans="1:8" ht="39.6" outlineLevel="1" x14ac:dyDescent="0.25">
      <c r="A92" s="1">
        <f t="shared" si="2"/>
        <v>810</v>
      </c>
      <c r="C92" s="3" t="s">
        <v>89</v>
      </c>
      <c r="D92" s="3" t="s">
        <v>270</v>
      </c>
      <c r="E92" s="3" t="s">
        <v>273</v>
      </c>
    </row>
    <row r="93" spans="1:8" ht="39.6" outlineLevel="1" x14ac:dyDescent="0.25">
      <c r="A93" s="1">
        <f t="shared" si="2"/>
        <v>811</v>
      </c>
      <c r="C93" s="3" t="s">
        <v>322</v>
      </c>
      <c r="D93" s="3" t="s">
        <v>301</v>
      </c>
      <c r="E93" s="3" t="s">
        <v>273</v>
      </c>
    </row>
    <row r="94" spans="1:8" s="5" customFormat="1" ht="15.6" x14ac:dyDescent="0.3">
      <c r="A94" s="5">
        <v>900</v>
      </c>
      <c r="B94" s="5" t="s">
        <v>90</v>
      </c>
      <c r="G94" s="10"/>
      <c r="H94" s="10"/>
    </row>
    <row r="95" spans="1:8" outlineLevel="1" x14ac:dyDescent="0.25">
      <c r="A95" s="1">
        <f t="shared" si="2"/>
        <v>901</v>
      </c>
      <c r="C95" s="3" t="s">
        <v>91</v>
      </c>
      <c r="D95" s="3" t="s">
        <v>270</v>
      </c>
      <c r="E95" s="3" t="s">
        <v>273</v>
      </c>
    </row>
    <row r="96" spans="1:8" ht="26.4" outlineLevel="1" x14ac:dyDescent="0.25">
      <c r="A96" s="1">
        <f t="shared" si="2"/>
        <v>902</v>
      </c>
      <c r="C96" s="3" t="s">
        <v>92</v>
      </c>
      <c r="D96" s="3" t="s">
        <v>270</v>
      </c>
      <c r="E96" s="3" t="s">
        <v>273</v>
      </c>
    </row>
    <row r="97" spans="1:8" ht="39.6" outlineLevel="1" x14ac:dyDescent="0.25">
      <c r="A97" s="1">
        <f t="shared" si="2"/>
        <v>903</v>
      </c>
      <c r="C97" s="3" t="s">
        <v>93</v>
      </c>
      <c r="D97" s="3" t="s">
        <v>270</v>
      </c>
      <c r="E97" s="3" t="s">
        <v>273</v>
      </c>
    </row>
    <row r="98" spans="1:8" ht="66" outlineLevel="1" x14ac:dyDescent="0.25">
      <c r="A98" s="1">
        <f t="shared" si="2"/>
        <v>904</v>
      </c>
      <c r="C98" s="3" t="s">
        <v>94</v>
      </c>
      <c r="D98" s="3" t="s">
        <v>270</v>
      </c>
      <c r="E98" s="3" t="s">
        <v>273</v>
      </c>
    </row>
    <row r="99" spans="1:8" ht="26.4" outlineLevel="1" x14ac:dyDescent="0.25">
      <c r="A99" s="1">
        <f t="shared" si="2"/>
        <v>905</v>
      </c>
      <c r="C99" s="3" t="s">
        <v>95</v>
      </c>
      <c r="D99" s="3" t="s">
        <v>270</v>
      </c>
      <c r="E99" s="3" t="s">
        <v>273</v>
      </c>
    </row>
    <row r="100" spans="1:8" ht="39.6" outlineLevel="1" x14ac:dyDescent="0.25">
      <c r="A100" s="1">
        <f t="shared" si="2"/>
        <v>906</v>
      </c>
      <c r="C100" s="3" t="s">
        <v>96</v>
      </c>
      <c r="D100" s="4" t="s">
        <v>302</v>
      </c>
      <c r="E100" s="3" t="s">
        <v>273</v>
      </c>
    </row>
    <row r="101" spans="1:8" ht="39.6" outlineLevel="1" x14ac:dyDescent="0.25">
      <c r="A101" s="1">
        <f t="shared" si="2"/>
        <v>907</v>
      </c>
      <c r="C101" s="3" t="s">
        <v>97</v>
      </c>
      <c r="D101" s="4" t="s">
        <v>303</v>
      </c>
      <c r="E101" s="3" t="s">
        <v>273</v>
      </c>
    </row>
    <row r="102" spans="1:8" ht="52.8" outlineLevel="1" x14ac:dyDescent="0.25">
      <c r="A102" s="1">
        <f t="shared" si="2"/>
        <v>908</v>
      </c>
      <c r="C102" s="3" t="s">
        <v>98</v>
      </c>
      <c r="D102" s="3" t="s">
        <v>270</v>
      </c>
      <c r="E102" s="3" t="s">
        <v>273</v>
      </c>
    </row>
    <row r="103" spans="1:8" ht="39.6" outlineLevel="1" x14ac:dyDescent="0.25">
      <c r="A103" s="1">
        <f t="shared" si="2"/>
        <v>909</v>
      </c>
      <c r="C103" s="3" t="s">
        <v>99</v>
      </c>
      <c r="D103" s="4" t="s">
        <v>304</v>
      </c>
      <c r="E103" s="4" t="s">
        <v>272</v>
      </c>
      <c r="F103" s="8" t="s">
        <v>350</v>
      </c>
    </row>
    <row r="104" spans="1:8" s="5" customFormat="1" ht="15.6" x14ac:dyDescent="0.3">
      <c r="A104" s="5">
        <v>1000</v>
      </c>
      <c r="B104" s="5" t="s">
        <v>100</v>
      </c>
      <c r="G104" s="10"/>
      <c r="H104" s="10"/>
    </row>
    <row r="105" spans="1:8" ht="39.6" outlineLevel="1" x14ac:dyDescent="0.25">
      <c r="A105" s="1">
        <f t="shared" si="2"/>
        <v>1001</v>
      </c>
      <c r="C105" s="3" t="s">
        <v>101</v>
      </c>
      <c r="D105" s="4" t="s">
        <v>305</v>
      </c>
      <c r="E105" s="3" t="s">
        <v>272</v>
      </c>
    </row>
    <row r="106" spans="1:8" ht="39.6" outlineLevel="1" x14ac:dyDescent="0.25">
      <c r="A106" s="1">
        <f t="shared" si="2"/>
        <v>1002</v>
      </c>
      <c r="C106" s="3" t="s">
        <v>102</v>
      </c>
      <c r="D106" s="3" t="s">
        <v>270</v>
      </c>
      <c r="E106" s="3" t="s">
        <v>273</v>
      </c>
    </row>
    <row r="107" spans="1:8" ht="26.4" outlineLevel="1" x14ac:dyDescent="0.25">
      <c r="A107" s="1">
        <f t="shared" si="2"/>
        <v>1003</v>
      </c>
      <c r="C107" s="3" t="s">
        <v>103</v>
      </c>
      <c r="D107" s="3" t="s">
        <v>270</v>
      </c>
      <c r="E107" s="3" t="s">
        <v>273</v>
      </c>
    </row>
    <row r="108" spans="1:8" ht="39.6" outlineLevel="1" x14ac:dyDescent="0.25">
      <c r="A108" s="1">
        <f t="shared" si="2"/>
        <v>1004</v>
      </c>
      <c r="C108" s="3" t="s">
        <v>104</v>
      </c>
      <c r="D108" s="3" t="s">
        <v>270</v>
      </c>
      <c r="E108" s="3" t="s">
        <v>273</v>
      </c>
    </row>
    <row r="109" spans="1:8" ht="66" outlineLevel="1" x14ac:dyDescent="0.25">
      <c r="A109" s="1">
        <f t="shared" si="2"/>
        <v>1005</v>
      </c>
      <c r="C109" s="3" t="s">
        <v>108</v>
      </c>
      <c r="D109" s="3" t="s">
        <v>270</v>
      </c>
      <c r="E109" s="3" t="s">
        <v>273</v>
      </c>
    </row>
    <row r="110" spans="1:8" ht="39.6" outlineLevel="1" x14ac:dyDescent="0.25">
      <c r="A110" s="1">
        <f t="shared" si="2"/>
        <v>1006</v>
      </c>
      <c r="C110" s="3" t="s">
        <v>109</v>
      </c>
      <c r="D110" s="3" t="s">
        <v>270</v>
      </c>
      <c r="E110" s="3" t="s">
        <v>273</v>
      </c>
    </row>
    <row r="111" spans="1:8" ht="79.2" outlineLevel="1" x14ac:dyDescent="0.25">
      <c r="A111" s="1">
        <f t="shared" si="2"/>
        <v>1007</v>
      </c>
      <c r="C111" s="3" t="s">
        <v>110</v>
      </c>
      <c r="D111" s="3" t="s">
        <v>270</v>
      </c>
      <c r="E111" s="3" t="s">
        <v>273</v>
      </c>
    </row>
    <row r="112" spans="1:8" ht="39.6" outlineLevel="1" x14ac:dyDescent="0.25">
      <c r="A112" s="1">
        <f t="shared" si="2"/>
        <v>1008</v>
      </c>
      <c r="C112" s="3" t="s">
        <v>111</v>
      </c>
      <c r="D112" s="3" t="s">
        <v>270</v>
      </c>
      <c r="E112" s="3" t="s">
        <v>273</v>
      </c>
    </row>
    <row r="113" spans="1:8" s="5" customFormat="1" ht="15.6" x14ac:dyDescent="0.3">
      <c r="A113" s="5">
        <v>1100</v>
      </c>
      <c r="B113" s="5" t="s">
        <v>105</v>
      </c>
      <c r="G113" s="10"/>
      <c r="H113" s="10"/>
    </row>
    <row r="114" spans="1:8" ht="39.6" outlineLevel="1" x14ac:dyDescent="0.25">
      <c r="A114" s="1">
        <f t="shared" si="2"/>
        <v>1101</v>
      </c>
      <c r="C114" s="3" t="s">
        <v>106</v>
      </c>
      <c r="D114" s="3" t="s">
        <v>270</v>
      </c>
      <c r="E114" s="3" t="s">
        <v>273</v>
      </c>
    </row>
    <row r="115" spans="1:8" ht="66" outlineLevel="1" x14ac:dyDescent="0.25">
      <c r="A115" s="1">
        <f t="shared" si="2"/>
        <v>1102</v>
      </c>
      <c r="C115" s="3" t="s">
        <v>107</v>
      </c>
      <c r="D115" s="3" t="s">
        <v>270</v>
      </c>
      <c r="E115" s="3" t="s">
        <v>273</v>
      </c>
    </row>
    <row r="116" spans="1:8" ht="39.6" outlineLevel="1" x14ac:dyDescent="0.25">
      <c r="A116" s="1">
        <f t="shared" si="2"/>
        <v>1103</v>
      </c>
      <c r="C116" s="3" t="s">
        <v>112</v>
      </c>
      <c r="D116" s="4" t="s">
        <v>306</v>
      </c>
      <c r="E116" s="3" t="s">
        <v>273</v>
      </c>
    </row>
    <row r="117" spans="1:8" s="5" customFormat="1" ht="15.6" x14ac:dyDescent="0.3">
      <c r="A117" s="5">
        <v>1200</v>
      </c>
      <c r="B117" s="5" t="s">
        <v>113</v>
      </c>
      <c r="G117" s="10"/>
      <c r="H117" s="10"/>
    </row>
    <row r="118" spans="1:8" ht="39.6" outlineLevel="1" x14ac:dyDescent="0.25">
      <c r="A118" s="1">
        <f t="shared" si="2"/>
        <v>1201</v>
      </c>
      <c r="C118" s="3" t="s">
        <v>114</v>
      </c>
      <c r="D118" s="3" t="s">
        <v>270</v>
      </c>
      <c r="E118" s="3" t="s">
        <v>273</v>
      </c>
    </row>
    <row r="119" spans="1:8" ht="26.4" outlineLevel="1" x14ac:dyDescent="0.25">
      <c r="A119" s="1">
        <f t="shared" si="2"/>
        <v>1202</v>
      </c>
      <c r="C119" s="3" t="s">
        <v>115</v>
      </c>
      <c r="D119" s="3" t="s">
        <v>270</v>
      </c>
      <c r="E119" s="3" t="s">
        <v>273</v>
      </c>
    </row>
    <row r="120" spans="1:8" ht="39.6" outlineLevel="1" x14ac:dyDescent="0.25">
      <c r="A120" s="1">
        <f t="shared" si="2"/>
        <v>1203</v>
      </c>
      <c r="C120" s="3" t="s">
        <v>116</v>
      </c>
      <c r="D120" s="3" t="s">
        <v>270</v>
      </c>
      <c r="E120" s="3" t="s">
        <v>273</v>
      </c>
    </row>
    <row r="121" spans="1:8" ht="66" outlineLevel="1" x14ac:dyDescent="0.25">
      <c r="A121" s="1">
        <f t="shared" si="2"/>
        <v>1204</v>
      </c>
      <c r="C121" s="3" t="s">
        <v>117</v>
      </c>
      <c r="D121" s="3" t="s">
        <v>270</v>
      </c>
      <c r="E121" s="3" t="s">
        <v>273</v>
      </c>
    </row>
    <row r="122" spans="1:8" ht="26.4" outlineLevel="1" x14ac:dyDescent="0.25">
      <c r="A122" s="1">
        <f t="shared" si="2"/>
        <v>1205</v>
      </c>
      <c r="C122" s="3" t="s">
        <v>118</v>
      </c>
      <c r="D122" s="3" t="s">
        <v>270</v>
      </c>
      <c r="E122" s="3" t="s">
        <v>273</v>
      </c>
    </row>
    <row r="123" spans="1:8" s="5" customFormat="1" ht="15.6" x14ac:dyDescent="0.3">
      <c r="A123" s="5">
        <v>1300</v>
      </c>
      <c r="B123" s="5" t="s">
        <v>119</v>
      </c>
      <c r="G123" s="10"/>
      <c r="H123" s="10"/>
    </row>
    <row r="124" spans="1:8" ht="26.4" outlineLevel="1" x14ac:dyDescent="0.25">
      <c r="A124" s="1">
        <f t="shared" si="2"/>
        <v>1301</v>
      </c>
      <c r="C124" s="3" t="s">
        <v>120</v>
      </c>
      <c r="D124" s="3" t="s">
        <v>270</v>
      </c>
      <c r="E124" s="3" t="s">
        <v>273</v>
      </c>
    </row>
    <row r="125" spans="1:8" ht="39.6" outlineLevel="1" x14ac:dyDescent="0.25">
      <c r="A125" s="1">
        <f t="shared" si="2"/>
        <v>1302</v>
      </c>
      <c r="C125" s="3" t="s">
        <v>121</v>
      </c>
      <c r="D125" s="3" t="s">
        <v>270</v>
      </c>
      <c r="E125" s="3" t="s">
        <v>273</v>
      </c>
    </row>
    <row r="126" spans="1:8" ht="26.4" outlineLevel="1" x14ac:dyDescent="0.25">
      <c r="A126" s="1">
        <f t="shared" si="2"/>
        <v>1303</v>
      </c>
      <c r="C126" s="3" t="s">
        <v>122</v>
      </c>
      <c r="D126" s="3" t="s">
        <v>270</v>
      </c>
      <c r="E126" s="3" t="s">
        <v>273</v>
      </c>
    </row>
    <row r="127" spans="1:8" ht="26.4" outlineLevel="1" x14ac:dyDescent="0.25">
      <c r="A127" s="1">
        <f t="shared" si="2"/>
        <v>1304</v>
      </c>
      <c r="C127" s="3" t="s">
        <v>123</v>
      </c>
      <c r="D127" s="3" t="s">
        <v>270</v>
      </c>
      <c r="E127" s="3" t="s">
        <v>273</v>
      </c>
    </row>
    <row r="128" spans="1:8" ht="26.4" outlineLevel="1" x14ac:dyDescent="0.25">
      <c r="A128" s="1">
        <f t="shared" si="2"/>
        <v>1305</v>
      </c>
      <c r="C128" s="3" t="s">
        <v>124</v>
      </c>
      <c r="D128" s="3" t="s">
        <v>270</v>
      </c>
      <c r="E128" s="3" t="s">
        <v>273</v>
      </c>
    </row>
    <row r="129" spans="1:8" outlineLevel="1" x14ac:dyDescent="0.25">
      <c r="A129" s="1">
        <f t="shared" si="2"/>
        <v>1306</v>
      </c>
      <c r="C129" s="3" t="s">
        <v>125</v>
      </c>
      <c r="D129" s="3" t="s">
        <v>270</v>
      </c>
      <c r="E129" s="3" t="s">
        <v>273</v>
      </c>
    </row>
    <row r="130" spans="1:8" outlineLevel="1" x14ac:dyDescent="0.25">
      <c r="A130" s="1">
        <f t="shared" si="2"/>
        <v>1307</v>
      </c>
      <c r="C130" s="3" t="s">
        <v>126</v>
      </c>
      <c r="D130" s="3" t="s">
        <v>270</v>
      </c>
      <c r="E130" s="3" t="s">
        <v>273</v>
      </c>
    </row>
    <row r="131" spans="1:8" outlineLevel="1" x14ac:dyDescent="0.25">
      <c r="A131" s="1">
        <f t="shared" si="2"/>
        <v>1308</v>
      </c>
      <c r="C131" s="3" t="s">
        <v>127</v>
      </c>
      <c r="D131" s="3" t="s">
        <v>270</v>
      </c>
      <c r="E131" s="3" t="s">
        <v>273</v>
      </c>
    </row>
    <row r="132" spans="1:8" ht="26.4" outlineLevel="1" x14ac:dyDescent="0.25">
      <c r="A132" s="1">
        <f t="shared" si="2"/>
        <v>1309</v>
      </c>
      <c r="C132" s="3" t="s">
        <v>128</v>
      </c>
      <c r="D132" s="3" t="s">
        <v>307</v>
      </c>
      <c r="E132" s="3" t="s">
        <v>273</v>
      </c>
    </row>
    <row r="133" spans="1:8" outlineLevel="1" x14ac:dyDescent="0.25">
      <c r="A133" s="1">
        <f t="shared" si="2"/>
        <v>1310</v>
      </c>
      <c r="C133" s="3" t="s">
        <v>129</v>
      </c>
      <c r="D133" s="3" t="s">
        <v>307</v>
      </c>
      <c r="E133" s="3" t="s">
        <v>273</v>
      </c>
    </row>
    <row r="134" spans="1:8" ht="26.4" outlineLevel="1" x14ac:dyDescent="0.25">
      <c r="A134" s="1">
        <f t="shared" si="2"/>
        <v>1311</v>
      </c>
      <c r="C134" s="3" t="s">
        <v>130</v>
      </c>
      <c r="D134" s="3" t="s">
        <v>270</v>
      </c>
      <c r="E134" s="3" t="s">
        <v>273</v>
      </c>
    </row>
    <row r="135" spans="1:8" outlineLevel="1" x14ac:dyDescent="0.25">
      <c r="A135" s="1">
        <f t="shared" si="2"/>
        <v>1312</v>
      </c>
      <c r="C135" s="3" t="s">
        <v>131</v>
      </c>
      <c r="D135" s="3" t="s">
        <v>270</v>
      </c>
      <c r="E135" s="3" t="s">
        <v>273</v>
      </c>
    </row>
    <row r="136" spans="1:8" ht="39.6" outlineLevel="1" x14ac:dyDescent="0.25">
      <c r="A136" s="1">
        <f t="shared" si="2"/>
        <v>1313</v>
      </c>
      <c r="C136" s="3" t="s">
        <v>132</v>
      </c>
      <c r="D136" s="3" t="s">
        <v>307</v>
      </c>
      <c r="E136" s="3" t="s">
        <v>273</v>
      </c>
    </row>
    <row r="137" spans="1:8" s="5" customFormat="1" ht="15.6" x14ac:dyDescent="0.3">
      <c r="A137" s="5">
        <v>1400</v>
      </c>
      <c r="B137" s="5" t="s">
        <v>133</v>
      </c>
      <c r="G137" s="10"/>
      <c r="H137" s="10"/>
    </row>
    <row r="138" spans="1:8" outlineLevel="1" x14ac:dyDescent="0.25">
      <c r="A138" s="1">
        <f t="shared" si="2"/>
        <v>1401</v>
      </c>
      <c r="C138" s="3" t="s">
        <v>135</v>
      </c>
      <c r="D138" s="3" t="s">
        <v>270</v>
      </c>
      <c r="E138" s="3" t="s">
        <v>273</v>
      </c>
    </row>
    <row r="139" spans="1:8" ht="66" outlineLevel="1" x14ac:dyDescent="0.25">
      <c r="A139" s="1">
        <f t="shared" si="2"/>
        <v>1402</v>
      </c>
      <c r="C139" s="3" t="s">
        <v>262</v>
      </c>
      <c r="D139" s="3" t="s">
        <v>270</v>
      </c>
      <c r="E139" s="3" t="s">
        <v>273</v>
      </c>
    </row>
    <row r="140" spans="1:8" ht="52.8" outlineLevel="1" x14ac:dyDescent="0.25">
      <c r="A140" s="1">
        <f t="shared" ref="A140:A205" si="3">A139+1</f>
        <v>1403</v>
      </c>
      <c r="C140" s="3" t="s">
        <v>136</v>
      </c>
      <c r="D140" s="3" t="s">
        <v>270</v>
      </c>
      <c r="E140" s="3" t="s">
        <v>273</v>
      </c>
    </row>
    <row r="141" spans="1:8" ht="26.4" outlineLevel="1" x14ac:dyDescent="0.25">
      <c r="A141" s="1">
        <f t="shared" si="3"/>
        <v>1404</v>
      </c>
      <c r="C141" s="3" t="s">
        <v>134</v>
      </c>
      <c r="D141" s="3" t="s">
        <v>270</v>
      </c>
      <c r="E141" s="3" t="s">
        <v>273</v>
      </c>
    </row>
    <row r="142" spans="1:8" ht="79.2" outlineLevel="1" x14ac:dyDescent="0.25">
      <c r="A142" s="1">
        <f t="shared" si="3"/>
        <v>1405</v>
      </c>
      <c r="C142" s="3" t="s">
        <v>137</v>
      </c>
      <c r="D142" s="3" t="s">
        <v>270</v>
      </c>
      <c r="E142" s="3" t="s">
        <v>273</v>
      </c>
    </row>
    <row r="143" spans="1:8" ht="52.8" outlineLevel="1" x14ac:dyDescent="0.25">
      <c r="A143" s="1">
        <f t="shared" si="3"/>
        <v>1406</v>
      </c>
      <c r="C143" s="3" t="s">
        <v>138</v>
      </c>
      <c r="D143" s="3" t="s">
        <v>270</v>
      </c>
      <c r="E143" s="3" t="s">
        <v>273</v>
      </c>
    </row>
    <row r="144" spans="1:8" ht="39.6" outlineLevel="1" x14ac:dyDescent="0.25">
      <c r="A144" s="1">
        <f t="shared" si="3"/>
        <v>1407</v>
      </c>
      <c r="C144" s="3" t="s">
        <v>139</v>
      </c>
      <c r="D144" s="3" t="s">
        <v>308</v>
      </c>
      <c r="E144" s="3" t="s">
        <v>273</v>
      </c>
    </row>
    <row r="145" spans="1:8" ht="79.2" outlineLevel="1" x14ac:dyDescent="0.25">
      <c r="A145" s="1">
        <f t="shared" si="3"/>
        <v>1408</v>
      </c>
      <c r="C145" s="3" t="s">
        <v>140</v>
      </c>
      <c r="D145" s="3" t="s">
        <v>270</v>
      </c>
      <c r="E145" s="3" t="s">
        <v>273</v>
      </c>
    </row>
    <row r="146" spans="1:8" ht="39.6" outlineLevel="1" x14ac:dyDescent="0.25">
      <c r="A146" s="1">
        <f t="shared" si="3"/>
        <v>1409</v>
      </c>
      <c r="C146" s="3" t="s">
        <v>141</v>
      </c>
      <c r="D146" s="3" t="s">
        <v>270</v>
      </c>
      <c r="E146" s="3" t="s">
        <v>273</v>
      </c>
    </row>
    <row r="147" spans="1:8" ht="26.4" outlineLevel="1" x14ac:dyDescent="0.25">
      <c r="A147" s="1">
        <f t="shared" si="3"/>
        <v>1410</v>
      </c>
      <c r="C147" s="3" t="s">
        <v>142</v>
      </c>
      <c r="D147" s="3" t="s">
        <v>270</v>
      </c>
      <c r="E147" s="3" t="s">
        <v>273</v>
      </c>
    </row>
    <row r="148" spans="1:8" ht="52.8" outlineLevel="1" x14ac:dyDescent="0.25">
      <c r="A148" s="1">
        <f t="shared" si="3"/>
        <v>1411</v>
      </c>
      <c r="C148" s="3" t="s">
        <v>143</v>
      </c>
      <c r="D148" s="3" t="s">
        <v>270</v>
      </c>
      <c r="E148" s="3" t="s">
        <v>273</v>
      </c>
    </row>
    <row r="149" spans="1:8" ht="66" outlineLevel="1" x14ac:dyDescent="0.25">
      <c r="A149" s="1">
        <f t="shared" si="3"/>
        <v>1412</v>
      </c>
      <c r="C149" s="3" t="s">
        <v>144</v>
      </c>
      <c r="D149" s="3" t="s">
        <v>362</v>
      </c>
      <c r="E149" s="3" t="s">
        <v>273</v>
      </c>
    </row>
    <row r="150" spans="1:8" s="5" customFormat="1" ht="15.6" x14ac:dyDescent="0.3">
      <c r="A150" s="5">
        <v>1500</v>
      </c>
      <c r="B150" s="5" t="s">
        <v>145</v>
      </c>
      <c r="G150" s="10"/>
      <c r="H150" s="10"/>
    </row>
    <row r="151" spans="1:8" ht="26.4" outlineLevel="1" x14ac:dyDescent="0.25">
      <c r="A151" s="1">
        <f t="shared" si="3"/>
        <v>1501</v>
      </c>
      <c r="C151" s="3" t="s">
        <v>146</v>
      </c>
      <c r="D151" s="3" t="s">
        <v>270</v>
      </c>
      <c r="E151" s="3" t="s">
        <v>273</v>
      </c>
    </row>
    <row r="152" spans="1:8" ht="39.6" outlineLevel="1" x14ac:dyDescent="0.25">
      <c r="A152" s="1">
        <f t="shared" si="3"/>
        <v>1502</v>
      </c>
      <c r="C152" s="3" t="s">
        <v>147</v>
      </c>
      <c r="D152" s="4" t="s">
        <v>309</v>
      </c>
      <c r="E152" s="3" t="s">
        <v>273</v>
      </c>
    </row>
    <row r="153" spans="1:8" ht="26.4" outlineLevel="1" x14ac:dyDescent="0.25">
      <c r="A153" s="1">
        <f t="shared" si="3"/>
        <v>1503</v>
      </c>
      <c r="C153" s="3" t="s">
        <v>148</v>
      </c>
      <c r="D153" s="3" t="s">
        <v>270</v>
      </c>
      <c r="E153" s="3" t="s">
        <v>273</v>
      </c>
    </row>
    <row r="154" spans="1:8" outlineLevel="1" x14ac:dyDescent="0.25">
      <c r="A154" s="1">
        <f t="shared" si="3"/>
        <v>1504</v>
      </c>
      <c r="C154" s="3" t="s">
        <v>149</v>
      </c>
      <c r="D154" s="3" t="s">
        <v>270</v>
      </c>
      <c r="E154" s="3" t="s">
        <v>273</v>
      </c>
    </row>
    <row r="155" spans="1:8" ht="26.4" outlineLevel="1" x14ac:dyDescent="0.25">
      <c r="A155" s="1">
        <f t="shared" si="3"/>
        <v>1505</v>
      </c>
      <c r="C155" s="3" t="s">
        <v>150</v>
      </c>
      <c r="D155" s="3" t="s">
        <v>270</v>
      </c>
      <c r="E155" s="3" t="s">
        <v>273</v>
      </c>
    </row>
    <row r="156" spans="1:8" ht="39.6" outlineLevel="1" x14ac:dyDescent="0.25">
      <c r="A156" s="1">
        <f t="shared" si="3"/>
        <v>1506</v>
      </c>
      <c r="C156" s="3" t="s">
        <v>151</v>
      </c>
      <c r="D156" s="3" t="s">
        <v>270</v>
      </c>
      <c r="E156" s="3" t="s">
        <v>273</v>
      </c>
    </row>
    <row r="157" spans="1:8" ht="26.4" outlineLevel="1" x14ac:dyDescent="0.25">
      <c r="A157" s="1">
        <f t="shared" si="3"/>
        <v>1507</v>
      </c>
      <c r="C157" s="3" t="s">
        <v>152</v>
      </c>
      <c r="D157" s="3" t="s">
        <v>270</v>
      </c>
      <c r="E157" s="3" t="s">
        <v>273</v>
      </c>
    </row>
    <row r="158" spans="1:8" ht="66" outlineLevel="1" x14ac:dyDescent="0.25">
      <c r="A158" s="1">
        <f t="shared" si="3"/>
        <v>1508</v>
      </c>
      <c r="C158" s="3" t="s">
        <v>153</v>
      </c>
      <c r="D158" s="3" t="s">
        <v>270</v>
      </c>
      <c r="E158" s="3" t="s">
        <v>273</v>
      </c>
    </row>
    <row r="159" spans="1:8" ht="26.4" outlineLevel="1" x14ac:dyDescent="0.25">
      <c r="A159" s="1">
        <f t="shared" si="3"/>
        <v>1509</v>
      </c>
      <c r="C159" s="3" t="s">
        <v>154</v>
      </c>
      <c r="D159" s="3" t="s">
        <v>270</v>
      </c>
      <c r="E159" s="3" t="s">
        <v>273</v>
      </c>
    </row>
    <row r="160" spans="1:8" ht="26.4" outlineLevel="1" x14ac:dyDescent="0.25">
      <c r="A160" s="1">
        <f t="shared" si="3"/>
        <v>1510</v>
      </c>
      <c r="C160" s="3" t="s">
        <v>155</v>
      </c>
      <c r="D160" s="3" t="s">
        <v>270</v>
      </c>
      <c r="E160" s="3" t="s">
        <v>273</v>
      </c>
    </row>
    <row r="161" spans="1:8" ht="66" outlineLevel="1" x14ac:dyDescent="0.25">
      <c r="A161" s="1">
        <f t="shared" si="3"/>
        <v>1511</v>
      </c>
      <c r="C161" s="3" t="s">
        <v>156</v>
      </c>
      <c r="D161" s="3" t="s">
        <v>270</v>
      </c>
      <c r="E161" s="3" t="s">
        <v>273</v>
      </c>
    </row>
    <row r="162" spans="1:8" ht="52.8" outlineLevel="1" x14ac:dyDescent="0.25">
      <c r="A162" s="1">
        <f t="shared" si="3"/>
        <v>1512</v>
      </c>
      <c r="C162" s="3" t="s">
        <v>157</v>
      </c>
      <c r="D162" s="3" t="s">
        <v>270</v>
      </c>
      <c r="E162" s="3" t="s">
        <v>273</v>
      </c>
    </row>
    <row r="163" spans="1:8" ht="92.4" outlineLevel="1" x14ac:dyDescent="0.25">
      <c r="A163" s="1">
        <f t="shared" si="3"/>
        <v>1513</v>
      </c>
      <c r="C163" s="3" t="s">
        <v>158</v>
      </c>
      <c r="D163" s="3" t="s">
        <v>270</v>
      </c>
      <c r="E163" s="3" t="s">
        <v>273</v>
      </c>
    </row>
    <row r="164" spans="1:8" s="5" customFormat="1" ht="15.6" x14ac:dyDescent="0.3">
      <c r="A164" s="5">
        <v>1600</v>
      </c>
      <c r="B164" s="5" t="s">
        <v>159</v>
      </c>
      <c r="G164" s="10"/>
      <c r="H164" s="10"/>
    </row>
    <row r="165" spans="1:8" ht="66" outlineLevel="1" x14ac:dyDescent="0.25">
      <c r="A165" s="1">
        <f t="shared" si="3"/>
        <v>1601</v>
      </c>
      <c r="C165" s="3" t="s">
        <v>160</v>
      </c>
      <c r="D165" s="3" t="s">
        <v>270</v>
      </c>
      <c r="E165" s="3" t="s">
        <v>273</v>
      </c>
    </row>
    <row r="166" spans="1:8" ht="39.6" outlineLevel="1" x14ac:dyDescent="0.25">
      <c r="A166" s="1">
        <f t="shared" si="3"/>
        <v>1602</v>
      </c>
      <c r="C166" s="3" t="s">
        <v>161</v>
      </c>
      <c r="D166" s="4" t="s">
        <v>310</v>
      </c>
      <c r="E166" s="3" t="s">
        <v>273</v>
      </c>
    </row>
    <row r="167" spans="1:8" ht="26.4" outlineLevel="1" x14ac:dyDescent="0.25">
      <c r="A167" s="1">
        <f t="shared" si="3"/>
        <v>1603</v>
      </c>
      <c r="C167" s="3" t="s">
        <v>162</v>
      </c>
      <c r="D167" s="3" t="s">
        <v>270</v>
      </c>
      <c r="E167" s="3" t="s">
        <v>273</v>
      </c>
    </row>
    <row r="168" spans="1:8" ht="92.4" outlineLevel="1" x14ac:dyDescent="0.25">
      <c r="A168" s="1">
        <f t="shared" si="3"/>
        <v>1604</v>
      </c>
      <c r="C168" s="4" t="s">
        <v>335</v>
      </c>
      <c r="D168" s="4" t="s">
        <v>399</v>
      </c>
      <c r="E168" s="4" t="s">
        <v>272</v>
      </c>
      <c r="F168" s="8" t="s">
        <v>351</v>
      </c>
      <c r="G168" s="11">
        <v>340</v>
      </c>
      <c r="H168" s="11">
        <v>150</v>
      </c>
    </row>
    <row r="169" spans="1:8" s="5" customFormat="1" ht="15.6" x14ac:dyDescent="0.3">
      <c r="A169" s="5">
        <v>1700</v>
      </c>
      <c r="B169" s="5" t="s">
        <v>163</v>
      </c>
      <c r="G169" s="10"/>
      <c r="H169" s="10"/>
    </row>
    <row r="170" spans="1:8" ht="52.8" outlineLevel="1" x14ac:dyDescent="0.25">
      <c r="A170" s="1">
        <f t="shared" si="3"/>
        <v>1701</v>
      </c>
      <c r="C170" s="3" t="s">
        <v>164</v>
      </c>
      <c r="D170" s="3" t="s">
        <v>270</v>
      </c>
      <c r="E170" s="3" t="s">
        <v>273</v>
      </c>
    </row>
    <row r="171" spans="1:8" ht="39.6" outlineLevel="1" x14ac:dyDescent="0.25">
      <c r="A171" s="1">
        <f t="shared" si="3"/>
        <v>1702</v>
      </c>
      <c r="C171" s="3" t="s">
        <v>165</v>
      </c>
      <c r="D171" s="3" t="s">
        <v>270</v>
      </c>
      <c r="E171" s="3" t="s">
        <v>273</v>
      </c>
    </row>
    <row r="172" spans="1:8" ht="52.8" outlineLevel="1" x14ac:dyDescent="0.25">
      <c r="A172" s="1">
        <f t="shared" si="3"/>
        <v>1703</v>
      </c>
      <c r="C172" s="3" t="s">
        <v>166</v>
      </c>
      <c r="D172" s="3" t="s">
        <v>270</v>
      </c>
      <c r="E172" s="3" t="s">
        <v>273</v>
      </c>
    </row>
    <row r="173" spans="1:8" ht="39.6" outlineLevel="1" x14ac:dyDescent="0.25">
      <c r="A173" s="1">
        <f t="shared" si="3"/>
        <v>1704</v>
      </c>
      <c r="C173" s="3" t="s">
        <v>167</v>
      </c>
      <c r="D173" s="3" t="s">
        <v>270</v>
      </c>
      <c r="E173" s="3" t="s">
        <v>273</v>
      </c>
    </row>
    <row r="174" spans="1:8" ht="52.8" outlineLevel="1" x14ac:dyDescent="0.25">
      <c r="A174" s="1">
        <f t="shared" si="3"/>
        <v>1705</v>
      </c>
      <c r="C174" s="3" t="s">
        <v>168</v>
      </c>
      <c r="D174" s="3" t="s">
        <v>270</v>
      </c>
      <c r="E174" s="3" t="s">
        <v>273</v>
      </c>
    </row>
    <row r="175" spans="1:8" ht="39.6" outlineLevel="1" x14ac:dyDescent="0.25">
      <c r="A175" s="1">
        <f t="shared" si="3"/>
        <v>1706</v>
      </c>
      <c r="C175" s="3" t="s">
        <v>169</v>
      </c>
      <c r="D175" s="3" t="s">
        <v>270</v>
      </c>
      <c r="E175" s="3" t="s">
        <v>273</v>
      </c>
    </row>
    <row r="176" spans="1:8" ht="26.4" outlineLevel="1" x14ac:dyDescent="0.25">
      <c r="A176" s="1">
        <f t="shared" si="3"/>
        <v>1707</v>
      </c>
      <c r="C176" s="3" t="s">
        <v>170</v>
      </c>
      <c r="D176" s="3" t="s">
        <v>270</v>
      </c>
      <c r="E176" s="3" t="s">
        <v>273</v>
      </c>
    </row>
    <row r="177" spans="1:8" s="5" customFormat="1" ht="15.6" x14ac:dyDescent="0.3">
      <c r="A177" s="5">
        <v>1800</v>
      </c>
      <c r="B177" s="5" t="s">
        <v>171</v>
      </c>
      <c r="G177" s="10"/>
      <c r="H177" s="10"/>
    </row>
    <row r="178" spans="1:8" ht="39.6" outlineLevel="1" x14ac:dyDescent="0.25">
      <c r="A178" s="1">
        <f t="shared" si="3"/>
        <v>1801</v>
      </c>
      <c r="C178" s="3" t="s">
        <v>172</v>
      </c>
      <c r="D178" s="3" t="s">
        <v>270</v>
      </c>
      <c r="E178" s="3" t="s">
        <v>273</v>
      </c>
    </row>
    <row r="179" spans="1:8" ht="52.8" outlineLevel="1" x14ac:dyDescent="0.25">
      <c r="A179" s="1">
        <f t="shared" si="3"/>
        <v>1802</v>
      </c>
      <c r="C179" s="3" t="s">
        <v>173</v>
      </c>
      <c r="D179" s="3" t="s">
        <v>270</v>
      </c>
      <c r="E179" s="3" t="s">
        <v>273</v>
      </c>
    </row>
    <row r="180" spans="1:8" s="5" customFormat="1" ht="15.6" x14ac:dyDescent="0.3">
      <c r="A180" s="5">
        <v>1900</v>
      </c>
      <c r="B180" s="5" t="s">
        <v>174</v>
      </c>
      <c r="G180" s="10"/>
      <c r="H180" s="10"/>
    </row>
    <row r="181" spans="1:8" ht="39.6" outlineLevel="1" x14ac:dyDescent="0.25">
      <c r="A181" s="1">
        <f t="shared" si="3"/>
        <v>1901</v>
      </c>
      <c r="C181" s="3" t="s">
        <v>175</v>
      </c>
      <c r="D181" s="3" t="s">
        <v>270</v>
      </c>
      <c r="E181" s="3" t="s">
        <v>273</v>
      </c>
    </row>
    <row r="182" spans="1:8" ht="26.4" outlineLevel="1" x14ac:dyDescent="0.25">
      <c r="A182" s="1">
        <f t="shared" si="3"/>
        <v>1902</v>
      </c>
      <c r="C182" s="3" t="s">
        <v>176</v>
      </c>
      <c r="D182" s="3" t="s">
        <v>270</v>
      </c>
      <c r="E182" s="3" t="s">
        <v>273</v>
      </c>
    </row>
    <row r="183" spans="1:8" ht="26.4" outlineLevel="1" x14ac:dyDescent="0.25">
      <c r="A183" s="1">
        <f t="shared" si="3"/>
        <v>1903</v>
      </c>
      <c r="C183" s="3" t="s">
        <v>177</v>
      </c>
      <c r="D183" s="3" t="s">
        <v>270</v>
      </c>
      <c r="E183" s="3" t="s">
        <v>273</v>
      </c>
    </row>
    <row r="184" spans="1:8" ht="39.6" outlineLevel="1" x14ac:dyDescent="0.25">
      <c r="A184" s="1">
        <f t="shared" si="3"/>
        <v>1904</v>
      </c>
      <c r="C184" s="3" t="s">
        <v>178</v>
      </c>
      <c r="D184" s="4" t="s">
        <v>311</v>
      </c>
      <c r="E184" s="4" t="s">
        <v>272</v>
      </c>
    </row>
    <row r="185" spans="1:8" ht="52.8" outlineLevel="1" x14ac:dyDescent="0.25">
      <c r="A185" s="1">
        <f t="shared" si="3"/>
        <v>1905</v>
      </c>
      <c r="C185" s="3" t="s">
        <v>263</v>
      </c>
      <c r="D185" s="3" t="s">
        <v>270</v>
      </c>
      <c r="E185" s="3" t="s">
        <v>273</v>
      </c>
    </row>
    <row r="186" spans="1:8" ht="52.8" outlineLevel="1" x14ac:dyDescent="0.25">
      <c r="A186" s="1">
        <f t="shared" si="3"/>
        <v>1906</v>
      </c>
      <c r="C186" s="3" t="s">
        <v>179</v>
      </c>
      <c r="D186" s="4" t="s">
        <v>312</v>
      </c>
      <c r="E186" s="3" t="s">
        <v>273</v>
      </c>
    </row>
    <row r="187" spans="1:8" outlineLevel="1" x14ac:dyDescent="0.25">
      <c r="A187" s="1">
        <f t="shared" si="3"/>
        <v>1907</v>
      </c>
      <c r="C187" s="3" t="s">
        <v>180</v>
      </c>
      <c r="D187" s="3" t="s">
        <v>270</v>
      </c>
      <c r="E187" s="3" t="s">
        <v>273</v>
      </c>
    </row>
    <row r="188" spans="1:8" ht="52.8" outlineLevel="1" x14ac:dyDescent="0.25">
      <c r="A188" s="1">
        <f t="shared" si="3"/>
        <v>1908</v>
      </c>
      <c r="C188" s="3" t="s">
        <v>181</v>
      </c>
      <c r="D188" s="3" t="s">
        <v>270</v>
      </c>
      <c r="E188" s="3" t="s">
        <v>273</v>
      </c>
    </row>
    <row r="189" spans="1:8" ht="39.6" outlineLevel="1" x14ac:dyDescent="0.25">
      <c r="A189" s="1">
        <f t="shared" si="3"/>
        <v>1909</v>
      </c>
      <c r="C189" s="3" t="s">
        <v>182</v>
      </c>
      <c r="D189" s="3" t="s">
        <v>270</v>
      </c>
      <c r="E189" s="3" t="s">
        <v>273</v>
      </c>
    </row>
    <row r="190" spans="1:8" ht="66" outlineLevel="1" x14ac:dyDescent="0.25">
      <c r="A190" s="1">
        <f t="shared" si="3"/>
        <v>1910</v>
      </c>
      <c r="C190" s="3" t="s">
        <v>183</v>
      </c>
      <c r="D190" s="3" t="s">
        <v>270</v>
      </c>
      <c r="E190" s="3" t="s">
        <v>273</v>
      </c>
    </row>
    <row r="191" spans="1:8" ht="39.6" outlineLevel="1" x14ac:dyDescent="0.25">
      <c r="A191" s="1">
        <f t="shared" si="3"/>
        <v>1911</v>
      </c>
      <c r="C191" s="3" t="s">
        <v>184</v>
      </c>
      <c r="D191" s="4" t="s">
        <v>313</v>
      </c>
      <c r="E191" s="3" t="s">
        <v>273</v>
      </c>
    </row>
    <row r="192" spans="1:8" ht="26.4" outlineLevel="1" x14ac:dyDescent="0.25">
      <c r="A192" s="1">
        <f t="shared" si="3"/>
        <v>1912</v>
      </c>
      <c r="C192" s="3" t="s">
        <v>185</v>
      </c>
      <c r="D192" s="4" t="s">
        <v>314</v>
      </c>
      <c r="E192" s="3" t="s">
        <v>273</v>
      </c>
    </row>
    <row r="193" spans="1:8" ht="26.4" outlineLevel="1" x14ac:dyDescent="0.25">
      <c r="A193" s="1">
        <f t="shared" si="3"/>
        <v>1913</v>
      </c>
      <c r="C193" s="3" t="s">
        <v>186</v>
      </c>
      <c r="D193" s="4" t="s">
        <v>313</v>
      </c>
      <c r="E193" s="3" t="s">
        <v>273</v>
      </c>
    </row>
    <row r="194" spans="1:8" ht="26.4" outlineLevel="1" x14ac:dyDescent="0.25">
      <c r="A194" s="1">
        <f t="shared" si="3"/>
        <v>1914</v>
      </c>
      <c r="C194" s="3" t="s">
        <v>187</v>
      </c>
      <c r="D194" s="4" t="s">
        <v>313</v>
      </c>
      <c r="E194" s="3" t="s">
        <v>273</v>
      </c>
    </row>
    <row r="195" spans="1:8" ht="52.8" outlineLevel="1" x14ac:dyDescent="0.25">
      <c r="A195" s="1">
        <f t="shared" si="3"/>
        <v>1915</v>
      </c>
      <c r="C195" s="3" t="s">
        <v>188</v>
      </c>
      <c r="D195" s="3" t="s">
        <v>270</v>
      </c>
      <c r="E195" s="3" t="s">
        <v>273</v>
      </c>
    </row>
    <row r="196" spans="1:8" s="5" customFormat="1" ht="15.6" x14ac:dyDescent="0.3">
      <c r="A196" s="5">
        <v>2000</v>
      </c>
      <c r="B196" s="5" t="s">
        <v>189</v>
      </c>
      <c r="G196" s="10"/>
      <c r="H196" s="10"/>
    </row>
    <row r="197" spans="1:8" ht="70.8" outlineLevel="1" x14ac:dyDescent="0.25">
      <c r="A197" s="1">
        <f t="shared" si="3"/>
        <v>2001</v>
      </c>
      <c r="C197" s="3" t="s">
        <v>264</v>
      </c>
      <c r="D197" s="3" t="s">
        <v>270</v>
      </c>
      <c r="E197" s="3" t="s">
        <v>273</v>
      </c>
    </row>
    <row r="198" spans="1:8" ht="52.8" outlineLevel="1" x14ac:dyDescent="0.25">
      <c r="A198" s="1">
        <f t="shared" si="3"/>
        <v>2002</v>
      </c>
      <c r="C198" s="3" t="s">
        <v>190</v>
      </c>
      <c r="D198" s="3" t="s">
        <v>270</v>
      </c>
      <c r="E198" s="3" t="s">
        <v>273</v>
      </c>
    </row>
    <row r="199" spans="1:8" ht="42" outlineLevel="1" x14ac:dyDescent="0.25">
      <c r="A199" s="1">
        <f t="shared" si="3"/>
        <v>2003</v>
      </c>
      <c r="C199" s="3" t="s">
        <v>265</v>
      </c>
      <c r="D199" s="3" t="s">
        <v>270</v>
      </c>
      <c r="E199" s="3" t="s">
        <v>273</v>
      </c>
    </row>
    <row r="200" spans="1:8" ht="26.4" outlineLevel="1" x14ac:dyDescent="0.25">
      <c r="A200" s="1">
        <f t="shared" si="3"/>
        <v>2004</v>
      </c>
      <c r="C200" s="3" t="s">
        <v>191</v>
      </c>
      <c r="D200" s="3" t="s">
        <v>270</v>
      </c>
      <c r="E200" s="3" t="s">
        <v>273</v>
      </c>
    </row>
    <row r="201" spans="1:8" ht="26.4" outlineLevel="1" x14ac:dyDescent="0.25">
      <c r="A201" s="1">
        <f t="shared" si="3"/>
        <v>2005</v>
      </c>
      <c r="C201" s="3" t="s">
        <v>192</v>
      </c>
      <c r="D201" s="3" t="s">
        <v>270</v>
      </c>
      <c r="E201" s="3" t="s">
        <v>273</v>
      </c>
    </row>
    <row r="202" spans="1:8" ht="26.4" outlineLevel="1" x14ac:dyDescent="0.25">
      <c r="A202" s="1">
        <f t="shared" si="3"/>
        <v>2006</v>
      </c>
      <c r="C202" s="3" t="s">
        <v>193</v>
      </c>
      <c r="D202" s="3" t="s">
        <v>270</v>
      </c>
      <c r="E202" s="3" t="s">
        <v>273</v>
      </c>
    </row>
    <row r="203" spans="1:8" s="5" customFormat="1" ht="15.6" x14ac:dyDescent="0.3">
      <c r="A203" s="5">
        <v>2100</v>
      </c>
      <c r="B203" s="5" t="s">
        <v>194</v>
      </c>
      <c r="G203" s="10"/>
      <c r="H203" s="10"/>
    </row>
    <row r="204" spans="1:8" ht="39.6" outlineLevel="1" x14ac:dyDescent="0.25">
      <c r="A204" s="1">
        <f t="shared" si="3"/>
        <v>2101</v>
      </c>
      <c r="C204" s="3" t="s">
        <v>195</v>
      </c>
      <c r="D204" s="3" t="s">
        <v>270</v>
      </c>
      <c r="E204" s="3" t="s">
        <v>273</v>
      </c>
    </row>
    <row r="205" spans="1:8" ht="26.4" outlineLevel="1" x14ac:dyDescent="0.25">
      <c r="A205" s="1">
        <f t="shared" si="3"/>
        <v>2102</v>
      </c>
      <c r="C205" s="3" t="s">
        <v>196</v>
      </c>
      <c r="D205" s="3" t="s">
        <v>270</v>
      </c>
      <c r="E205" s="3" t="s">
        <v>273</v>
      </c>
    </row>
    <row r="206" spans="1:8" ht="26.4" outlineLevel="1" x14ac:dyDescent="0.25">
      <c r="A206" s="1">
        <f t="shared" ref="A206:A276" si="4">A205+1</f>
        <v>2103</v>
      </c>
      <c r="C206" s="3" t="s">
        <v>197</v>
      </c>
      <c r="D206" s="3" t="s">
        <v>270</v>
      </c>
      <c r="E206" s="3" t="s">
        <v>273</v>
      </c>
    </row>
    <row r="207" spans="1:8" ht="52.8" outlineLevel="1" x14ac:dyDescent="0.25">
      <c r="A207" s="1">
        <f t="shared" si="4"/>
        <v>2104</v>
      </c>
      <c r="C207" s="3" t="s">
        <v>198</v>
      </c>
      <c r="D207" s="3" t="s">
        <v>270</v>
      </c>
      <c r="E207" s="3" t="s">
        <v>273</v>
      </c>
    </row>
    <row r="208" spans="1:8" ht="39.6" outlineLevel="1" x14ac:dyDescent="0.25">
      <c r="A208" s="1">
        <f t="shared" si="4"/>
        <v>2105</v>
      </c>
      <c r="C208" s="3" t="s">
        <v>199</v>
      </c>
      <c r="D208" s="3" t="s">
        <v>270</v>
      </c>
      <c r="E208" s="3" t="s">
        <v>273</v>
      </c>
    </row>
    <row r="209" spans="1:8" ht="39.6" outlineLevel="1" x14ac:dyDescent="0.25">
      <c r="A209" s="1">
        <f t="shared" si="4"/>
        <v>2106</v>
      </c>
      <c r="C209" s="3" t="s">
        <v>200</v>
      </c>
      <c r="D209" s="3" t="s">
        <v>270</v>
      </c>
      <c r="E209" s="3" t="s">
        <v>273</v>
      </c>
    </row>
    <row r="210" spans="1:8" ht="26.4" outlineLevel="1" x14ac:dyDescent="0.25">
      <c r="A210" s="1">
        <f t="shared" si="4"/>
        <v>2107</v>
      </c>
      <c r="C210" s="3" t="s">
        <v>201</v>
      </c>
      <c r="D210" s="3" t="s">
        <v>270</v>
      </c>
      <c r="E210" s="3" t="s">
        <v>273</v>
      </c>
    </row>
    <row r="211" spans="1:8" ht="52.8" outlineLevel="1" x14ac:dyDescent="0.25">
      <c r="A211" s="1">
        <f t="shared" si="4"/>
        <v>2108</v>
      </c>
      <c r="C211" s="3" t="s">
        <v>202</v>
      </c>
      <c r="D211" s="3" t="s">
        <v>270</v>
      </c>
      <c r="E211" s="3" t="s">
        <v>273</v>
      </c>
    </row>
    <row r="212" spans="1:8" ht="66" outlineLevel="1" x14ac:dyDescent="0.25">
      <c r="A212" s="1">
        <f t="shared" si="4"/>
        <v>2109</v>
      </c>
      <c r="C212" s="3" t="s">
        <v>203</v>
      </c>
      <c r="D212" s="3" t="s">
        <v>270</v>
      </c>
      <c r="E212" s="3" t="s">
        <v>273</v>
      </c>
    </row>
    <row r="213" spans="1:8" ht="42.6" customHeight="1" outlineLevel="1" x14ac:dyDescent="0.25">
      <c r="A213" s="1">
        <f t="shared" si="4"/>
        <v>2110</v>
      </c>
      <c r="C213" s="3" t="s">
        <v>204</v>
      </c>
      <c r="D213" s="3" t="s">
        <v>270</v>
      </c>
      <c r="E213" s="3" t="s">
        <v>273</v>
      </c>
    </row>
    <row r="214" spans="1:8" ht="39.6" outlineLevel="1" x14ac:dyDescent="0.25">
      <c r="A214" s="1">
        <f t="shared" si="4"/>
        <v>2111</v>
      </c>
      <c r="C214" s="3" t="s">
        <v>205</v>
      </c>
      <c r="D214" s="3" t="s">
        <v>270</v>
      </c>
      <c r="E214" s="3" t="s">
        <v>273</v>
      </c>
    </row>
    <row r="215" spans="1:8" ht="66" outlineLevel="1" x14ac:dyDescent="0.25">
      <c r="A215" s="1">
        <f t="shared" si="4"/>
        <v>2112</v>
      </c>
      <c r="C215" s="3" t="s">
        <v>206</v>
      </c>
      <c r="D215" s="3" t="s">
        <v>332</v>
      </c>
      <c r="E215" s="3" t="s">
        <v>273</v>
      </c>
    </row>
    <row r="216" spans="1:8" ht="92.4" outlineLevel="1" x14ac:dyDescent="0.25">
      <c r="A216" s="1">
        <f t="shared" si="4"/>
        <v>2113</v>
      </c>
      <c r="C216" s="3" t="s">
        <v>207</v>
      </c>
      <c r="D216" s="3" t="s">
        <v>315</v>
      </c>
      <c r="E216" s="3" t="s">
        <v>273</v>
      </c>
    </row>
    <row r="217" spans="1:8" ht="66" outlineLevel="1" x14ac:dyDescent="0.25">
      <c r="A217" s="1">
        <f t="shared" si="4"/>
        <v>2114</v>
      </c>
      <c r="C217" s="4" t="s">
        <v>335</v>
      </c>
      <c r="D217" s="4" t="s">
        <v>338</v>
      </c>
      <c r="E217" s="4" t="s">
        <v>272</v>
      </c>
      <c r="F217" s="8" t="s">
        <v>352</v>
      </c>
      <c r="G217" s="11">
        <v>300</v>
      </c>
      <c r="H217" s="11">
        <v>250</v>
      </c>
    </row>
    <row r="218" spans="1:8" s="5" customFormat="1" ht="15.6" x14ac:dyDescent="0.3">
      <c r="A218" s="5">
        <v>2200</v>
      </c>
      <c r="B218" s="5" t="s">
        <v>208</v>
      </c>
      <c r="G218" s="10"/>
      <c r="H218" s="10"/>
    </row>
    <row r="219" spans="1:8" ht="28.95" customHeight="1" outlineLevel="1" x14ac:dyDescent="0.25">
      <c r="A219" s="1">
        <f t="shared" si="4"/>
        <v>2201</v>
      </c>
      <c r="C219" s="3" t="s">
        <v>209</v>
      </c>
      <c r="D219" s="3" t="s">
        <v>270</v>
      </c>
      <c r="E219" s="3" t="s">
        <v>273</v>
      </c>
    </row>
    <row r="220" spans="1:8" ht="26.4" outlineLevel="1" x14ac:dyDescent="0.25">
      <c r="A220" s="1">
        <f t="shared" si="4"/>
        <v>2202</v>
      </c>
      <c r="C220" s="3" t="s">
        <v>210</v>
      </c>
      <c r="D220" s="3" t="s">
        <v>270</v>
      </c>
      <c r="E220" s="3" t="s">
        <v>273</v>
      </c>
    </row>
    <row r="221" spans="1:8" ht="26.4" outlineLevel="1" x14ac:dyDescent="0.25">
      <c r="A221" s="1">
        <f t="shared" si="4"/>
        <v>2203</v>
      </c>
      <c r="C221" s="3" t="s">
        <v>211</v>
      </c>
      <c r="D221" s="3" t="s">
        <v>270</v>
      </c>
      <c r="E221" s="3" t="s">
        <v>273</v>
      </c>
    </row>
    <row r="222" spans="1:8" ht="26.4" outlineLevel="1" x14ac:dyDescent="0.25">
      <c r="A222" s="1">
        <f t="shared" si="4"/>
        <v>2204</v>
      </c>
      <c r="C222" s="3" t="s">
        <v>212</v>
      </c>
      <c r="D222" s="3" t="s">
        <v>270</v>
      </c>
      <c r="E222" s="3" t="s">
        <v>273</v>
      </c>
    </row>
    <row r="223" spans="1:8" ht="52.8" outlineLevel="1" x14ac:dyDescent="0.25">
      <c r="A223" s="1">
        <f t="shared" si="4"/>
        <v>2205</v>
      </c>
      <c r="C223" s="3" t="s">
        <v>213</v>
      </c>
      <c r="D223" s="3" t="s">
        <v>270</v>
      </c>
      <c r="E223" s="3" t="s">
        <v>273</v>
      </c>
    </row>
    <row r="224" spans="1:8" ht="26.4" outlineLevel="1" x14ac:dyDescent="0.25">
      <c r="A224" s="1">
        <f t="shared" si="4"/>
        <v>2206</v>
      </c>
      <c r="C224" s="3" t="s">
        <v>214</v>
      </c>
      <c r="D224" s="3" t="s">
        <v>270</v>
      </c>
      <c r="E224" s="3" t="s">
        <v>273</v>
      </c>
    </row>
    <row r="225" spans="1:8" outlineLevel="1" x14ac:dyDescent="0.25">
      <c r="A225" s="1">
        <f t="shared" si="4"/>
        <v>2207</v>
      </c>
      <c r="C225" s="3" t="s">
        <v>215</v>
      </c>
      <c r="D225" s="3" t="s">
        <v>270</v>
      </c>
      <c r="E225" s="3" t="s">
        <v>273</v>
      </c>
    </row>
    <row r="226" spans="1:8" ht="39.6" outlineLevel="1" x14ac:dyDescent="0.25">
      <c r="A226" s="1">
        <f t="shared" si="4"/>
        <v>2208</v>
      </c>
      <c r="C226" s="3" t="s">
        <v>216</v>
      </c>
      <c r="D226" s="3" t="s">
        <v>270</v>
      </c>
      <c r="E226" s="3" t="s">
        <v>273</v>
      </c>
    </row>
    <row r="227" spans="1:8" ht="66" outlineLevel="1" x14ac:dyDescent="0.25">
      <c r="A227" s="1">
        <f t="shared" si="4"/>
        <v>2209</v>
      </c>
      <c r="C227" s="3" t="s">
        <v>217</v>
      </c>
      <c r="D227" s="3" t="s">
        <v>270</v>
      </c>
      <c r="E227" s="3" t="s">
        <v>273</v>
      </c>
    </row>
    <row r="228" spans="1:8" s="5" customFormat="1" ht="15.6" x14ac:dyDescent="0.3">
      <c r="A228" s="5">
        <v>2300</v>
      </c>
      <c r="B228" s="5" t="s">
        <v>218</v>
      </c>
      <c r="G228" s="10"/>
      <c r="H228" s="10"/>
    </row>
    <row r="229" spans="1:8" ht="26.4" outlineLevel="1" x14ac:dyDescent="0.25">
      <c r="A229" s="1">
        <f t="shared" si="4"/>
        <v>2301</v>
      </c>
      <c r="C229" s="3" t="s">
        <v>219</v>
      </c>
      <c r="D229" s="4" t="s">
        <v>316</v>
      </c>
      <c r="E229" s="3" t="s">
        <v>272</v>
      </c>
    </row>
    <row r="230" spans="1:8" ht="44.4" customHeight="1" outlineLevel="1" x14ac:dyDescent="0.25">
      <c r="A230" s="1">
        <f t="shared" si="4"/>
        <v>2302</v>
      </c>
      <c r="C230" s="3" t="s">
        <v>220</v>
      </c>
      <c r="D230" s="3" t="s">
        <v>270</v>
      </c>
      <c r="E230" s="3" t="s">
        <v>273</v>
      </c>
    </row>
    <row r="231" spans="1:8" ht="39.6" outlineLevel="1" x14ac:dyDescent="0.25">
      <c r="A231" s="1">
        <f t="shared" si="4"/>
        <v>2303</v>
      </c>
      <c r="C231" s="3" t="s">
        <v>221</v>
      </c>
      <c r="D231" s="3" t="s">
        <v>270</v>
      </c>
      <c r="E231" s="3" t="s">
        <v>273</v>
      </c>
    </row>
    <row r="232" spans="1:8" ht="26.4" outlineLevel="1" x14ac:dyDescent="0.25">
      <c r="A232" s="1">
        <f t="shared" si="4"/>
        <v>2304</v>
      </c>
      <c r="C232" s="3" t="s">
        <v>222</v>
      </c>
      <c r="D232" s="3" t="s">
        <v>333</v>
      </c>
      <c r="E232" s="3" t="s">
        <v>273</v>
      </c>
    </row>
    <row r="233" spans="1:8" ht="58.2" customHeight="1" outlineLevel="1" x14ac:dyDescent="0.25">
      <c r="A233" s="1">
        <f t="shared" si="4"/>
        <v>2305</v>
      </c>
      <c r="C233" s="3" t="s">
        <v>223</v>
      </c>
      <c r="D233" s="3" t="s">
        <v>270</v>
      </c>
      <c r="E233" s="3" t="s">
        <v>273</v>
      </c>
    </row>
    <row r="234" spans="1:8" ht="26.4" outlineLevel="1" x14ac:dyDescent="0.25">
      <c r="A234" s="1">
        <f t="shared" si="4"/>
        <v>2306</v>
      </c>
      <c r="C234" s="3" t="s">
        <v>224</v>
      </c>
      <c r="D234" s="3" t="s">
        <v>270</v>
      </c>
      <c r="E234" s="3" t="s">
        <v>273</v>
      </c>
    </row>
    <row r="235" spans="1:8" ht="39.6" outlineLevel="1" x14ac:dyDescent="0.25">
      <c r="A235" s="1">
        <f t="shared" si="4"/>
        <v>2307</v>
      </c>
      <c r="C235" s="3" t="s">
        <v>225</v>
      </c>
      <c r="D235" s="3" t="s">
        <v>270</v>
      </c>
      <c r="E235" s="3" t="s">
        <v>273</v>
      </c>
    </row>
    <row r="236" spans="1:8" s="5" customFormat="1" ht="15.6" x14ac:dyDescent="0.3">
      <c r="A236" s="5">
        <v>2400</v>
      </c>
      <c r="B236" s="5" t="s">
        <v>226</v>
      </c>
      <c r="G236" s="10"/>
      <c r="H236" s="10"/>
    </row>
    <row r="237" spans="1:8" ht="66" outlineLevel="1" x14ac:dyDescent="0.25">
      <c r="A237" s="1">
        <f t="shared" si="4"/>
        <v>2401</v>
      </c>
      <c r="C237" s="3" t="s">
        <v>227</v>
      </c>
      <c r="D237" s="4" t="s">
        <v>317</v>
      </c>
      <c r="E237" s="3" t="s">
        <v>273</v>
      </c>
    </row>
    <row r="238" spans="1:8" ht="82.2" customHeight="1" outlineLevel="1" x14ac:dyDescent="0.25">
      <c r="A238" s="1">
        <f t="shared" si="4"/>
        <v>2402</v>
      </c>
      <c r="C238" s="3" t="s">
        <v>228</v>
      </c>
      <c r="D238" s="4" t="s">
        <v>318</v>
      </c>
      <c r="E238" s="3" t="s">
        <v>273</v>
      </c>
    </row>
    <row r="239" spans="1:8" ht="52.8" outlineLevel="1" x14ac:dyDescent="0.25">
      <c r="A239" s="1">
        <f t="shared" si="4"/>
        <v>2403</v>
      </c>
      <c r="C239" s="3" t="s">
        <v>266</v>
      </c>
      <c r="D239" s="3" t="s">
        <v>319</v>
      </c>
      <c r="E239" s="3" t="s">
        <v>273</v>
      </c>
    </row>
    <row r="240" spans="1:8" ht="39.6" outlineLevel="1" x14ac:dyDescent="0.25">
      <c r="A240" s="1">
        <f t="shared" si="4"/>
        <v>2404</v>
      </c>
      <c r="C240" s="3" t="s">
        <v>230</v>
      </c>
      <c r="D240" s="3" t="s">
        <v>270</v>
      </c>
      <c r="E240" s="3" t="s">
        <v>273</v>
      </c>
    </row>
    <row r="241" spans="1:8" ht="26.4" outlineLevel="1" x14ac:dyDescent="0.25">
      <c r="A241" s="1">
        <f t="shared" si="4"/>
        <v>2405</v>
      </c>
      <c r="C241" s="3" t="s">
        <v>231</v>
      </c>
      <c r="D241" s="3" t="s">
        <v>270</v>
      </c>
      <c r="E241" s="3" t="s">
        <v>273</v>
      </c>
    </row>
    <row r="242" spans="1:8" ht="18.600000000000001" customHeight="1" outlineLevel="1" x14ac:dyDescent="0.25">
      <c r="A242" s="1">
        <f t="shared" si="4"/>
        <v>2406</v>
      </c>
      <c r="C242" s="3" t="s">
        <v>229</v>
      </c>
      <c r="D242" s="3" t="s">
        <v>270</v>
      </c>
      <c r="E242" s="3" t="s">
        <v>273</v>
      </c>
    </row>
    <row r="243" spans="1:8" outlineLevel="1" x14ac:dyDescent="0.25">
      <c r="A243" s="1">
        <f t="shared" si="4"/>
        <v>2407</v>
      </c>
      <c r="C243" s="3" t="s">
        <v>232</v>
      </c>
      <c r="D243" s="3" t="s">
        <v>270</v>
      </c>
      <c r="E243" s="3" t="s">
        <v>273</v>
      </c>
    </row>
    <row r="244" spans="1:8" ht="16.95" customHeight="1" outlineLevel="1" x14ac:dyDescent="0.25">
      <c r="A244" s="1">
        <f t="shared" si="4"/>
        <v>2408</v>
      </c>
      <c r="C244" s="3" t="s">
        <v>233</v>
      </c>
      <c r="D244" s="3" t="s">
        <v>270</v>
      </c>
      <c r="E244" s="3" t="s">
        <v>273</v>
      </c>
    </row>
    <row r="245" spans="1:8" ht="26.4" outlineLevel="1" x14ac:dyDescent="0.25">
      <c r="A245" s="1">
        <f t="shared" si="4"/>
        <v>2409</v>
      </c>
      <c r="C245" s="3" t="s">
        <v>234</v>
      </c>
      <c r="D245" s="3" t="s">
        <v>270</v>
      </c>
      <c r="E245" s="3" t="s">
        <v>273</v>
      </c>
    </row>
    <row r="246" spans="1:8" ht="39.6" outlineLevel="1" x14ac:dyDescent="0.25">
      <c r="A246" s="1">
        <f t="shared" si="4"/>
        <v>2410</v>
      </c>
      <c r="C246" s="3" t="s">
        <v>235</v>
      </c>
      <c r="D246" s="3" t="s">
        <v>270</v>
      </c>
      <c r="E246" s="3" t="s">
        <v>273</v>
      </c>
    </row>
    <row r="247" spans="1:8" ht="52.8" outlineLevel="1" x14ac:dyDescent="0.25">
      <c r="A247" s="1">
        <f t="shared" si="4"/>
        <v>2411</v>
      </c>
      <c r="C247" s="4" t="s">
        <v>335</v>
      </c>
      <c r="D247" s="4" t="s">
        <v>323</v>
      </c>
      <c r="E247" s="4" t="s">
        <v>272</v>
      </c>
      <c r="H247" s="11">
        <v>2600</v>
      </c>
    </row>
    <row r="248" spans="1:8" ht="26.4" outlineLevel="1" x14ac:dyDescent="0.25">
      <c r="A248" s="1">
        <f t="shared" si="4"/>
        <v>2412</v>
      </c>
      <c r="C248" s="4" t="s">
        <v>335</v>
      </c>
      <c r="D248" s="4" t="s">
        <v>324</v>
      </c>
      <c r="E248" s="4" t="s">
        <v>272</v>
      </c>
      <c r="H248" s="11">
        <v>88</v>
      </c>
    </row>
    <row r="249" spans="1:8" s="5" customFormat="1" ht="15.6" x14ac:dyDescent="0.3">
      <c r="A249" s="5">
        <v>2500</v>
      </c>
      <c r="B249" s="5" t="s">
        <v>236</v>
      </c>
      <c r="G249" s="10"/>
      <c r="H249" s="10"/>
    </row>
    <row r="250" spans="1:8" outlineLevel="1" x14ac:dyDescent="0.25">
      <c r="A250" s="1">
        <f t="shared" si="4"/>
        <v>2501</v>
      </c>
      <c r="C250" s="3" t="s">
        <v>237</v>
      </c>
      <c r="D250" s="3" t="s">
        <v>270</v>
      </c>
      <c r="E250" s="3" t="s">
        <v>273</v>
      </c>
    </row>
    <row r="251" spans="1:8" ht="52.8" outlineLevel="1" x14ac:dyDescent="0.25">
      <c r="A251" s="1">
        <f t="shared" si="4"/>
        <v>2502</v>
      </c>
      <c r="C251" s="3" t="s">
        <v>238</v>
      </c>
      <c r="D251" s="3" t="s">
        <v>270</v>
      </c>
      <c r="E251" s="3" t="s">
        <v>273</v>
      </c>
    </row>
    <row r="252" spans="1:8" outlineLevel="1" x14ac:dyDescent="0.25">
      <c r="A252" s="1">
        <f t="shared" si="4"/>
        <v>2503</v>
      </c>
      <c r="C252" s="3" t="s">
        <v>239</v>
      </c>
      <c r="D252" s="3" t="s">
        <v>270</v>
      </c>
      <c r="E252" s="3" t="s">
        <v>273</v>
      </c>
    </row>
    <row r="253" spans="1:8" ht="39.6" outlineLevel="1" x14ac:dyDescent="0.25">
      <c r="A253" s="1">
        <f t="shared" si="4"/>
        <v>2504</v>
      </c>
      <c r="C253" s="3" t="s">
        <v>240</v>
      </c>
      <c r="D253" s="4" t="s">
        <v>337</v>
      </c>
      <c r="E253" s="4" t="s">
        <v>272</v>
      </c>
      <c r="F253" s="8" t="s">
        <v>354</v>
      </c>
      <c r="G253" s="11">
        <v>600</v>
      </c>
    </row>
    <row r="254" spans="1:8" ht="26.4" outlineLevel="1" x14ac:dyDescent="0.25">
      <c r="A254" s="1">
        <f t="shared" si="4"/>
        <v>2505</v>
      </c>
      <c r="C254" s="3" t="s">
        <v>241</v>
      </c>
      <c r="D254" s="3" t="s">
        <v>270</v>
      </c>
      <c r="E254" s="3" t="s">
        <v>273</v>
      </c>
    </row>
    <row r="255" spans="1:8" ht="26.4" outlineLevel="1" x14ac:dyDescent="0.25">
      <c r="A255" s="1">
        <f t="shared" si="4"/>
        <v>2506</v>
      </c>
      <c r="C255" s="3" t="s">
        <v>242</v>
      </c>
      <c r="D255" s="3" t="s">
        <v>270</v>
      </c>
      <c r="E255" s="3" t="s">
        <v>273</v>
      </c>
    </row>
    <row r="256" spans="1:8" outlineLevel="1" x14ac:dyDescent="0.25">
      <c r="A256" s="1">
        <f t="shared" si="4"/>
        <v>2507</v>
      </c>
      <c r="C256" s="3" t="s">
        <v>243</v>
      </c>
      <c r="D256" s="3" t="s">
        <v>270</v>
      </c>
      <c r="E256" s="3" t="s">
        <v>273</v>
      </c>
    </row>
    <row r="257" spans="1:8" ht="39.6" outlineLevel="1" x14ac:dyDescent="0.25">
      <c r="A257" s="1">
        <f t="shared" si="4"/>
        <v>2508</v>
      </c>
      <c r="C257" s="3" t="s">
        <v>244</v>
      </c>
      <c r="D257" s="3" t="s">
        <v>270</v>
      </c>
      <c r="E257" s="3" t="s">
        <v>273</v>
      </c>
    </row>
    <row r="258" spans="1:8" ht="26.4" outlineLevel="1" x14ac:dyDescent="0.25">
      <c r="A258" s="1">
        <f t="shared" si="4"/>
        <v>2509</v>
      </c>
      <c r="C258" s="3" t="s">
        <v>246</v>
      </c>
      <c r="D258" s="3" t="s">
        <v>270</v>
      </c>
      <c r="E258" s="3" t="s">
        <v>273</v>
      </c>
    </row>
    <row r="259" spans="1:8" ht="41.4" outlineLevel="1" x14ac:dyDescent="0.25">
      <c r="A259" s="1">
        <f t="shared" si="4"/>
        <v>2510</v>
      </c>
      <c r="C259" s="3" t="s">
        <v>245</v>
      </c>
      <c r="D259" s="4" t="s">
        <v>364</v>
      </c>
      <c r="E259" s="4" t="s">
        <v>272</v>
      </c>
      <c r="F259" s="8" t="s">
        <v>355</v>
      </c>
      <c r="H259" s="11">
        <v>313.18</v>
      </c>
    </row>
    <row r="260" spans="1:8" ht="52.8" outlineLevel="1" x14ac:dyDescent="0.25">
      <c r="A260" s="1">
        <f t="shared" si="4"/>
        <v>2511</v>
      </c>
      <c r="C260" s="4" t="s">
        <v>335</v>
      </c>
      <c r="D260" s="4" t="s">
        <v>365</v>
      </c>
      <c r="E260" s="4" t="s">
        <v>272</v>
      </c>
      <c r="F260" s="8" t="s">
        <v>366</v>
      </c>
      <c r="H260" s="11">
        <v>420</v>
      </c>
    </row>
    <row r="261" spans="1:8" ht="39.6" outlineLevel="1" x14ac:dyDescent="0.25">
      <c r="A261" s="1">
        <f t="shared" si="4"/>
        <v>2512</v>
      </c>
      <c r="C261" s="3" t="s">
        <v>248</v>
      </c>
      <c r="D261" s="3" t="s">
        <v>270</v>
      </c>
      <c r="E261" s="3" t="s">
        <v>273</v>
      </c>
    </row>
    <row r="262" spans="1:8" ht="26.4" outlineLevel="1" x14ac:dyDescent="0.25">
      <c r="A262" s="1">
        <f t="shared" si="4"/>
        <v>2513</v>
      </c>
      <c r="C262" s="3" t="s">
        <v>247</v>
      </c>
      <c r="D262" s="3" t="s">
        <v>270</v>
      </c>
      <c r="E262" s="3" t="s">
        <v>273</v>
      </c>
    </row>
    <row r="263" spans="1:8" ht="39.6" outlineLevel="1" x14ac:dyDescent="0.25">
      <c r="A263" s="1">
        <f t="shared" si="4"/>
        <v>2514</v>
      </c>
      <c r="C263" s="3" t="s">
        <v>249</v>
      </c>
      <c r="D263" s="3" t="s">
        <v>270</v>
      </c>
      <c r="E263" s="3" t="s">
        <v>273</v>
      </c>
    </row>
    <row r="264" spans="1:8" ht="79.2" outlineLevel="1" x14ac:dyDescent="0.25">
      <c r="A264" s="1">
        <f t="shared" si="4"/>
        <v>2515</v>
      </c>
      <c r="C264" s="3" t="s">
        <v>267</v>
      </c>
      <c r="D264" s="4" t="s">
        <v>356</v>
      </c>
      <c r="E264" s="4" t="s">
        <v>272</v>
      </c>
      <c r="H264" s="11">
        <v>447.45</v>
      </c>
    </row>
    <row r="265" spans="1:8" ht="39.6" outlineLevel="1" x14ac:dyDescent="0.25">
      <c r="A265" s="1">
        <f t="shared" si="4"/>
        <v>2516</v>
      </c>
      <c r="C265" s="3" t="s">
        <v>250</v>
      </c>
      <c r="D265" s="4" t="s">
        <v>336</v>
      </c>
      <c r="E265" s="4" t="s">
        <v>272</v>
      </c>
      <c r="H265" s="11">
        <v>180</v>
      </c>
    </row>
    <row r="266" spans="1:8" ht="26.4" outlineLevel="1" x14ac:dyDescent="0.25">
      <c r="A266" s="1">
        <f t="shared" si="4"/>
        <v>2517</v>
      </c>
      <c r="C266" s="3" t="s">
        <v>251</v>
      </c>
      <c r="D266" s="3" t="s">
        <v>270</v>
      </c>
      <c r="E266" s="3" t="s">
        <v>273</v>
      </c>
    </row>
    <row r="267" spans="1:8" ht="31.95" customHeight="1" outlineLevel="1" x14ac:dyDescent="0.25">
      <c r="A267" s="1">
        <f t="shared" si="4"/>
        <v>2518</v>
      </c>
      <c r="C267" s="3" t="s">
        <v>252</v>
      </c>
      <c r="D267" s="3" t="s">
        <v>270</v>
      </c>
      <c r="E267" s="3" t="s">
        <v>273</v>
      </c>
    </row>
    <row r="268" spans="1:8" ht="26.4" outlineLevel="1" x14ac:dyDescent="0.25">
      <c r="A268" s="1">
        <f t="shared" si="4"/>
        <v>2519</v>
      </c>
      <c r="C268" s="3" t="s">
        <v>253</v>
      </c>
      <c r="D268" s="3" t="s">
        <v>270</v>
      </c>
      <c r="E268" s="3" t="s">
        <v>273</v>
      </c>
    </row>
    <row r="269" spans="1:8" s="5" customFormat="1" ht="15.6" x14ac:dyDescent="0.3">
      <c r="A269" s="5">
        <v>2600</v>
      </c>
      <c r="B269" s="5" t="s">
        <v>254</v>
      </c>
      <c r="G269" s="10"/>
      <c r="H269" s="10"/>
    </row>
    <row r="270" spans="1:8" ht="39.6" outlineLevel="1" x14ac:dyDescent="0.25">
      <c r="A270" s="1">
        <f t="shared" si="4"/>
        <v>2601</v>
      </c>
      <c r="C270" s="3" t="s">
        <v>255</v>
      </c>
      <c r="D270" s="3" t="s">
        <v>270</v>
      </c>
      <c r="E270" s="3" t="s">
        <v>273</v>
      </c>
    </row>
    <row r="271" spans="1:8" ht="52.8" outlineLevel="1" x14ac:dyDescent="0.25">
      <c r="A271" s="1">
        <f t="shared" si="4"/>
        <v>2602</v>
      </c>
      <c r="C271" s="3" t="s">
        <v>256</v>
      </c>
      <c r="D271" s="3" t="s">
        <v>270</v>
      </c>
      <c r="E271" s="3" t="s">
        <v>273</v>
      </c>
    </row>
    <row r="272" spans="1:8" ht="39.6" outlineLevel="1" x14ac:dyDescent="0.25">
      <c r="A272" s="1">
        <f t="shared" si="4"/>
        <v>2603</v>
      </c>
      <c r="C272" s="3" t="s">
        <v>257</v>
      </c>
      <c r="D272" s="3" t="s">
        <v>270</v>
      </c>
      <c r="E272" s="3" t="s">
        <v>273</v>
      </c>
    </row>
    <row r="273" spans="1:9" ht="52.8" outlineLevel="1" x14ac:dyDescent="0.25">
      <c r="A273" s="1">
        <f t="shared" si="4"/>
        <v>2604</v>
      </c>
      <c r="C273" s="3" t="s">
        <v>258</v>
      </c>
      <c r="D273" s="3" t="s">
        <v>270</v>
      </c>
      <c r="E273" s="3" t="s">
        <v>273</v>
      </c>
    </row>
    <row r="274" spans="1:9" s="5" customFormat="1" ht="15.6" x14ac:dyDescent="0.3">
      <c r="A274" s="5">
        <v>2700</v>
      </c>
      <c r="B274" s="5" t="s">
        <v>259</v>
      </c>
      <c r="G274" s="10"/>
      <c r="H274" s="10"/>
    </row>
    <row r="275" spans="1:9" ht="39.6" outlineLevel="1" x14ac:dyDescent="0.25">
      <c r="A275" s="1">
        <f t="shared" si="4"/>
        <v>2701</v>
      </c>
      <c r="C275" s="3" t="s">
        <v>260</v>
      </c>
      <c r="D275" s="3" t="s">
        <v>270</v>
      </c>
      <c r="E275" s="3" t="s">
        <v>273</v>
      </c>
    </row>
    <row r="276" spans="1:9" ht="66" outlineLevel="1" x14ac:dyDescent="0.25">
      <c r="A276" s="1">
        <f t="shared" si="4"/>
        <v>2702</v>
      </c>
      <c r="C276" s="3" t="s">
        <v>261</v>
      </c>
      <c r="D276" s="3" t="s">
        <v>270</v>
      </c>
      <c r="E276" s="3" t="s">
        <v>273</v>
      </c>
    </row>
    <row r="277" spans="1:9" x14ac:dyDescent="0.25">
      <c r="E277" s="16" t="s">
        <v>272</v>
      </c>
      <c r="F277" s="8" t="s">
        <v>357</v>
      </c>
      <c r="G277" s="11">
        <f>SUM(G2:G276)</f>
        <v>11800</v>
      </c>
      <c r="H277" s="33">
        <f>SUM(H2:H276)</f>
        <v>6291.43</v>
      </c>
    </row>
    <row r="278" spans="1:9" x14ac:dyDescent="0.25">
      <c r="E278" s="16" t="s">
        <v>272</v>
      </c>
      <c r="F278" s="8" t="s">
        <v>363</v>
      </c>
      <c r="G278" s="13">
        <v>4</v>
      </c>
    </row>
    <row r="279" spans="1:9" ht="27.6" x14ac:dyDescent="0.25">
      <c r="E279" s="16" t="s">
        <v>272</v>
      </c>
      <c r="F279" s="8" t="s">
        <v>360</v>
      </c>
      <c r="G279" s="33">
        <f>G277</f>
        <v>11800</v>
      </c>
    </row>
    <row r="280" spans="1:9" ht="27.6" x14ac:dyDescent="0.25">
      <c r="E280" s="16" t="s">
        <v>272</v>
      </c>
      <c r="F280" s="8" t="s">
        <v>358</v>
      </c>
      <c r="H280" s="33">
        <f>H277*G278</f>
        <v>25165.72</v>
      </c>
    </row>
    <row r="281" spans="1:9" ht="27.6" x14ac:dyDescent="0.25">
      <c r="E281" s="16" t="s">
        <v>272</v>
      </c>
      <c r="F281" s="14" t="s">
        <v>359</v>
      </c>
      <c r="G281" s="15">
        <f>SUM(G279:H280)</f>
        <v>36965.72</v>
      </c>
    </row>
    <row r="282" spans="1:9" x14ac:dyDescent="0.25">
      <c r="F282" s="8"/>
      <c r="G282" s="8"/>
      <c r="H282" s="8"/>
      <c r="I282" s="8"/>
    </row>
  </sheetData>
  <autoFilter ref="A1:I281" xr:uid="{A6F0496F-850A-4A2B-8A92-C7B2D4B4F8A6}"/>
  <phoneticPr fontId="6"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C32A8-CD2B-4F44-806B-0C526CD6A496}">
  <dimension ref="A1:F16"/>
  <sheetViews>
    <sheetView workbookViewId="0">
      <selection activeCell="F14" sqref="F14"/>
    </sheetView>
  </sheetViews>
  <sheetFormatPr defaultRowHeight="14.4" x14ac:dyDescent="0.3"/>
  <cols>
    <col min="1" max="1" width="9.77734375" style="31" customWidth="1"/>
    <col min="2" max="2" width="36.6640625" customWidth="1"/>
    <col min="3" max="3" width="5.44140625" customWidth="1"/>
    <col min="4" max="4" width="6.109375" customWidth="1"/>
    <col min="5" max="5" width="9.44140625" customWidth="1"/>
    <col min="6" max="6" width="10.6640625" customWidth="1"/>
  </cols>
  <sheetData>
    <row r="1" spans="1:6" ht="28.8" customHeight="1" x14ac:dyDescent="0.3">
      <c r="A1" s="32" t="s">
        <v>416</v>
      </c>
      <c r="B1" s="19" t="s">
        <v>369</v>
      </c>
      <c r="C1" s="19" t="s">
        <v>370</v>
      </c>
      <c r="D1" s="18" t="s">
        <v>372</v>
      </c>
      <c r="E1" s="18" t="s">
        <v>417</v>
      </c>
      <c r="F1" s="18" t="s">
        <v>418</v>
      </c>
    </row>
    <row r="2" spans="1:6" ht="27.6" x14ac:dyDescent="0.3">
      <c r="A2" s="30">
        <v>104</v>
      </c>
      <c r="B2" s="21" t="s">
        <v>376</v>
      </c>
      <c r="C2" s="20">
        <v>4</v>
      </c>
      <c r="D2" s="20">
        <v>75</v>
      </c>
      <c r="E2" s="22">
        <f>C2*D2</f>
        <v>300</v>
      </c>
      <c r="F2" s="22">
        <f>E2*1.22</f>
        <v>366</v>
      </c>
    </row>
    <row r="3" spans="1:6" ht="55.2" x14ac:dyDescent="0.3">
      <c r="A3" s="30">
        <v>203</v>
      </c>
      <c r="B3" s="21" t="s">
        <v>377</v>
      </c>
      <c r="C3" s="20">
        <v>4</v>
      </c>
      <c r="D3" s="20">
        <v>75</v>
      </c>
      <c r="E3" s="22">
        <f t="shared" ref="E3:E13" si="0">C3*D3</f>
        <v>300</v>
      </c>
      <c r="F3" s="22">
        <f t="shared" ref="F3:F13" si="1">E3*1.22</f>
        <v>366</v>
      </c>
    </row>
    <row r="4" spans="1:6" ht="27.6" x14ac:dyDescent="0.3">
      <c r="A4" s="30">
        <v>221</v>
      </c>
      <c r="B4" s="21" t="s">
        <v>379</v>
      </c>
      <c r="C4" s="20">
        <v>40</v>
      </c>
      <c r="D4" s="20">
        <v>75</v>
      </c>
      <c r="E4" s="22">
        <f t="shared" si="0"/>
        <v>3000</v>
      </c>
      <c r="F4" s="22">
        <f t="shared" si="1"/>
        <v>3660</v>
      </c>
    </row>
    <row r="5" spans="1:6" ht="27.6" x14ac:dyDescent="0.3">
      <c r="A5" s="30">
        <v>405</v>
      </c>
      <c r="B5" s="21" t="s">
        <v>380</v>
      </c>
      <c r="C5" s="20">
        <v>40</v>
      </c>
      <c r="D5" s="20">
        <v>75</v>
      </c>
      <c r="E5" s="22">
        <f t="shared" si="0"/>
        <v>3000</v>
      </c>
      <c r="F5" s="22">
        <f t="shared" si="1"/>
        <v>3660</v>
      </c>
    </row>
    <row r="6" spans="1:6" ht="27.6" x14ac:dyDescent="0.3">
      <c r="A6" s="30">
        <v>502</v>
      </c>
      <c r="B6" s="21" t="s">
        <v>381</v>
      </c>
      <c r="C6" s="20">
        <v>8</v>
      </c>
      <c r="D6" s="20">
        <v>85</v>
      </c>
      <c r="E6" s="22">
        <f t="shared" si="0"/>
        <v>680</v>
      </c>
      <c r="F6" s="22">
        <f t="shared" si="1"/>
        <v>829.6</v>
      </c>
    </row>
    <row r="7" spans="1:6" ht="41.4" x14ac:dyDescent="0.3">
      <c r="A7" s="30">
        <v>602</v>
      </c>
      <c r="B7" s="21" t="s">
        <v>382</v>
      </c>
      <c r="C7" s="20">
        <v>8</v>
      </c>
      <c r="D7" s="20">
        <v>85</v>
      </c>
      <c r="E7" s="22">
        <f t="shared" si="0"/>
        <v>680</v>
      </c>
      <c r="F7" s="22">
        <f t="shared" si="1"/>
        <v>829.6</v>
      </c>
    </row>
    <row r="8" spans="1:6" ht="41.4" x14ac:dyDescent="0.3">
      <c r="A8" s="30">
        <v>603</v>
      </c>
      <c r="B8" s="21" t="s">
        <v>383</v>
      </c>
      <c r="C8" s="20">
        <v>12</v>
      </c>
      <c r="D8" s="20">
        <v>75</v>
      </c>
      <c r="E8" s="22">
        <f t="shared" si="0"/>
        <v>900</v>
      </c>
      <c r="F8" s="22">
        <f t="shared" si="1"/>
        <v>1098</v>
      </c>
    </row>
    <row r="9" spans="1:6" ht="27.6" x14ac:dyDescent="0.3">
      <c r="A9" s="30">
        <v>711</v>
      </c>
      <c r="B9" s="21" t="s">
        <v>385</v>
      </c>
      <c r="C9" s="20">
        <v>12</v>
      </c>
      <c r="D9" s="20">
        <v>85</v>
      </c>
      <c r="E9" s="22">
        <f t="shared" si="0"/>
        <v>1020</v>
      </c>
      <c r="F9" s="22">
        <f t="shared" si="1"/>
        <v>1244.3999999999999</v>
      </c>
    </row>
    <row r="10" spans="1:6" ht="27.6" x14ac:dyDescent="0.3">
      <c r="A10" s="30">
        <v>802</v>
      </c>
      <c r="B10" s="21" t="s">
        <v>385</v>
      </c>
      <c r="C10" s="20">
        <v>8</v>
      </c>
      <c r="D10" s="20">
        <v>85</v>
      </c>
      <c r="E10" s="22">
        <f t="shared" si="0"/>
        <v>680</v>
      </c>
      <c r="F10" s="22">
        <f t="shared" si="1"/>
        <v>829.6</v>
      </c>
    </row>
    <row r="11" spans="1:6" x14ac:dyDescent="0.3">
      <c r="A11" s="30">
        <v>1604</v>
      </c>
      <c r="B11" s="21" t="s">
        <v>386</v>
      </c>
      <c r="C11" s="20">
        <v>4</v>
      </c>
      <c r="D11" s="20">
        <v>85</v>
      </c>
      <c r="E11" s="22">
        <f t="shared" si="0"/>
        <v>340</v>
      </c>
      <c r="F11" s="22">
        <f t="shared" si="1"/>
        <v>414.8</v>
      </c>
    </row>
    <row r="12" spans="1:6" ht="25.8" customHeight="1" x14ac:dyDescent="0.3">
      <c r="A12" s="30">
        <v>2114</v>
      </c>
      <c r="B12" s="21" t="s">
        <v>387</v>
      </c>
      <c r="C12" s="20">
        <v>4</v>
      </c>
      <c r="D12" s="20">
        <v>75</v>
      </c>
      <c r="E12" s="22">
        <f t="shared" si="0"/>
        <v>300</v>
      </c>
      <c r="F12" s="22">
        <f t="shared" si="1"/>
        <v>366</v>
      </c>
    </row>
    <row r="13" spans="1:6" x14ac:dyDescent="0.3">
      <c r="A13" s="30">
        <v>2504</v>
      </c>
      <c r="B13" s="21" t="s">
        <v>353</v>
      </c>
      <c r="C13" s="20">
        <v>8</v>
      </c>
      <c r="D13" s="20">
        <v>75</v>
      </c>
      <c r="E13" s="22">
        <f t="shared" si="0"/>
        <v>600</v>
      </c>
      <c r="F13" s="22">
        <f t="shared" si="1"/>
        <v>732</v>
      </c>
    </row>
    <row r="14" spans="1:6" x14ac:dyDescent="0.3">
      <c r="A14" s="25"/>
      <c r="B14" s="26" t="s">
        <v>374</v>
      </c>
      <c r="C14" s="26"/>
      <c r="D14" s="26"/>
      <c r="E14" s="27"/>
      <c r="F14" s="24">
        <f>SUM(E2:E13)</f>
        <v>11800</v>
      </c>
    </row>
    <row r="15" spans="1:6" x14ac:dyDescent="0.3">
      <c r="A15" s="25"/>
      <c r="B15" s="28" t="s">
        <v>375</v>
      </c>
      <c r="C15" s="28"/>
      <c r="D15" s="28"/>
      <c r="E15" s="29"/>
      <c r="F15" s="22">
        <f>F14*0.22</f>
        <v>2596</v>
      </c>
    </row>
    <row r="16" spans="1:6" x14ac:dyDescent="0.3">
      <c r="A16" s="25"/>
      <c r="B16" s="28" t="s">
        <v>373</v>
      </c>
      <c r="C16" s="28"/>
      <c r="D16" s="28"/>
      <c r="E16" s="29"/>
      <c r="F16" s="22">
        <f>SUM(F2:F13)</f>
        <v>14396</v>
      </c>
    </row>
  </sheetData>
  <mergeCells count="3">
    <mergeCell ref="B14:E14"/>
    <mergeCell ref="B15:E15"/>
    <mergeCell ref="B16:E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76784-7F49-4E1B-8DE0-BC1B4383BBCC}">
  <dimension ref="A1:G30"/>
  <sheetViews>
    <sheetView topLeftCell="A16" workbookViewId="0">
      <selection activeCell="H33" sqref="H33"/>
    </sheetView>
  </sheetViews>
  <sheetFormatPr defaultRowHeight="14.4" x14ac:dyDescent="0.3"/>
  <cols>
    <col min="1" max="1" width="7.77734375" customWidth="1"/>
    <col min="2" max="2" width="12.44140625" customWidth="1"/>
    <col min="3" max="3" width="24.109375" style="17" customWidth="1"/>
    <col min="4" max="4" width="5.44140625" customWidth="1"/>
    <col min="5" max="5" width="9.6640625" customWidth="1"/>
    <col min="6" max="6" width="10" customWidth="1"/>
    <col min="7" max="7" width="10.44140625" customWidth="1"/>
  </cols>
  <sheetData>
    <row r="1" spans="1:7" ht="41.4" customHeight="1" x14ac:dyDescent="0.3">
      <c r="A1" s="18" t="s">
        <v>419</v>
      </c>
      <c r="B1" s="19" t="s">
        <v>368</v>
      </c>
      <c r="C1" s="18" t="s">
        <v>369</v>
      </c>
      <c r="D1" s="19" t="s">
        <v>370</v>
      </c>
      <c r="E1" s="18" t="s">
        <v>371</v>
      </c>
      <c r="F1" s="18" t="s">
        <v>417</v>
      </c>
      <c r="G1" s="18" t="s">
        <v>418</v>
      </c>
    </row>
    <row r="2" spans="1:7" ht="27.6" x14ac:dyDescent="0.3">
      <c r="A2" s="30">
        <v>104</v>
      </c>
      <c r="B2" s="20" t="s">
        <v>271</v>
      </c>
      <c r="C2" s="21" t="s">
        <v>388</v>
      </c>
      <c r="D2" s="30">
        <v>4</v>
      </c>
      <c r="E2" s="22">
        <v>58.5</v>
      </c>
      <c r="F2" s="22">
        <f>D2*E2</f>
        <v>234</v>
      </c>
      <c r="G2" s="22">
        <f>F2*1.22</f>
        <v>285.48</v>
      </c>
    </row>
    <row r="3" spans="1:7" ht="27.6" x14ac:dyDescent="0.3">
      <c r="A3" s="30">
        <v>104</v>
      </c>
      <c r="B3" s="20" t="s">
        <v>271</v>
      </c>
      <c r="C3" s="21" t="s">
        <v>389</v>
      </c>
      <c r="D3" s="30">
        <v>4</v>
      </c>
      <c r="E3" s="22">
        <v>58.5</v>
      </c>
      <c r="F3" s="22">
        <f t="shared" ref="F3:F27" si="0">D3*E3</f>
        <v>234</v>
      </c>
      <c r="G3" s="22">
        <f t="shared" ref="G3:G27" si="1">F3*1.22</f>
        <v>285.48</v>
      </c>
    </row>
    <row r="4" spans="1:7" ht="27.6" x14ac:dyDescent="0.3">
      <c r="A4" s="30">
        <v>104</v>
      </c>
      <c r="B4" s="20" t="s">
        <v>271</v>
      </c>
      <c r="C4" s="21" t="s">
        <v>390</v>
      </c>
      <c r="D4" s="30">
        <v>4</v>
      </c>
      <c r="E4" s="22">
        <v>251</v>
      </c>
      <c r="F4" s="22">
        <f t="shared" si="0"/>
        <v>1004</v>
      </c>
      <c r="G4" s="22">
        <f t="shared" si="1"/>
        <v>1224.8799999999999</v>
      </c>
    </row>
    <row r="5" spans="1:7" ht="41.4" x14ac:dyDescent="0.3">
      <c r="A5" s="30">
        <v>206</v>
      </c>
      <c r="B5" s="20" t="s">
        <v>271</v>
      </c>
      <c r="C5" s="21" t="s">
        <v>343</v>
      </c>
      <c r="D5" s="30">
        <v>4</v>
      </c>
      <c r="E5" s="22">
        <v>72.8</v>
      </c>
      <c r="F5" s="22">
        <f t="shared" si="0"/>
        <v>291.2</v>
      </c>
      <c r="G5" s="22">
        <f t="shared" si="1"/>
        <v>355.26399999999995</v>
      </c>
    </row>
    <row r="6" spans="1:7" x14ac:dyDescent="0.3">
      <c r="A6" s="30">
        <v>212</v>
      </c>
      <c r="B6" s="20" t="s">
        <v>271</v>
      </c>
      <c r="C6" s="21" t="s">
        <v>391</v>
      </c>
      <c r="D6" s="30">
        <v>8</v>
      </c>
      <c r="E6" s="22">
        <v>56</v>
      </c>
      <c r="F6" s="22">
        <f t="shared" si="0"/>
        <v>448</v>
      </c>
      <c r="G6" s="22">
        <f t="shared" si="1"/>
        <v>546.55999999999995</v>
      </c>
    </row>
    <row r="7" spans="1:7" ht="27.6" x14ac:dyDescent="0.3">
      <c r="A7" s="30">
        <v>218</v>
      </c>
      <c r="B7" s="20" t="s">
        <v>271</v>
      </c>
      <c r="C7" s="21" t="s">
        <v>392</v>
      </c>
      <c r="D7" s="30">
        <v>4</v>
      </c>
      <c r="E7" s="22">
        <v>180</v>
      </c>
      <c r="F7" s="22">
        <f t="shared" si="0"/>
        <v>720</v>
      </c>
      <c r="G7" s="22">
        <f t="shared" si="1"/>
        <v>878.4</v>
      </c>
    </row>
    <row r="8" spans="1:7" x14ac:dyDescent="0.3">
      <c r="A8" s="30">
        <v>218</v>
      </c>
      <c r="B8" s="20" t="s">
        <v>271</v>
      </c>
      <c r="C8" s="21" t="s">
        <v>393</v>
      </c>
      <c r="D8" s="30">
        <v>4</v>
      </c>
      <c r="E8" s="22">
        <v>95</v>
      </c>
      <c r="F8" s="22">
        <f t="shared" si="0"/>
        <v>380</v>
      </c>
      <c r="G8" s="22">
        <f t="shared" si="1"/>
        <v>463.59999999999997</v>
      </c>
    </row>
    <row r="9" spans="1:7" x14ac:dyDescent="0.3">
      <c r="A9" s="30">
        <v>310</v>
      </c>
      <c r="B9" s="20" t="s">
        <v>271</v>
      </c>
      <c r="C9" s="21" t="s">
        <v>403</v>
      </c>
      <c r="D9" s="30">
        <v>4</v>
      </c>
      <c r="E9" s="22">
        <v>35</v>
      </c>
      <c r="F9" s="22">
        <f t="shared" si="0"/>
        <v>140</v>
      </c>
      <c r="G9" s="22">
        <f t="shared" si="1"/>
        <v>170.79999999999998</v>
      </c>
    </row>
    <row r="10" spans="1:7" x14ac:dyDescent="0.3">
      <c r="A10" s="30">
        <v>405</v>
      </c>
      <c r="B10" s="20" t="s">
        <v>271</v>
      </c>
      <c r="C10" s="21" t="s">
        <v>394</v>
      </c>
      <c r="D10" s="30">
        <v>4</v>
      </c>
      <c r="E10" s="22">
        <v>400</v>
      </c>
      <c r="F10" s="22">
        <f t="shared" si="0"/>
        <v>1600</v>
      </c>
      <c r="G10" s="22">
        <f t="shared" si="1"/>
        <v>1952</v>
      </c>
    </row>
    <row r="11" spans="1:7" x14ac:dyDescent="0.3">
      <c r="A11" s="30">
        <v>405</v>
      </c>
      <c r="B11" s="20" t="s">
        <v>271</v>
      </c>
      <c r="C11" s="21" t="s">
        <v>395</v>
      </c>
      <c r="D11" s="30">
        <v>4</v>
      </c>
      <c r="E11" s="22">
        <v>160</v>
      </c>
      <c r="F11" s="22">
        <f t="shared" si="0"/>
        <v>640</v>
      </c>
      <c r="G11" s="22">
        <f t="shared" si="1"/>
        <v>780.8</v>
      </c>
    </row>
    <row r="12" spans="1:7" ht="41.4" x14ac:dyDescent="0.3">
      <c r="A12" s="30">
        <v>502</v>
      </c>
      <c r="B12" s="20" t="s">
        <v>271</v>
      </c>
      <c r="C12" s="21" t="s">
        <v>396</v>
      </c>
      <c r="D12" s="30">
        <v>4</v>
      </c>
      <c r="E12" s="22">
        <v>80</v>
      </c>
      <c r="F12" s="22">
        <f t="shared" si="0"/>
        <v>320</v>
      </c>
      <c r="G12" s="22">
        <f t="shared" si="1"/>
        <v>390.4</v>
      </c>
    </row>
    <row r="13" spans="1:7" ht="27.6" x14ac:dyDescent="0.3">
      <c r="A13" s="30">
        <v>603</v>
      </c>
      <c r="B13" s="20" t="s">
        <v>271</v>
      </c>
      <c r="C13" s="21" t="s">
        <v>397</v>
      </c>
      <c r="D13" s="30">
        <v>4</v>
      </c>
      <c r="E13" s="22">
        <v>85</v>
      </c>
      <c r="F13" s="22">
        <f t="shared" si="0"/>
        <v>340</v>
      </c>
      <c r="G13" s="22">
        <f t="shared" si="1"/>
        <v>414.8</v>
      </c>
    </row>
    <row r="14" spans="1:7" ht="27.6" x14ac:dyDescent="0.3">
      <c r="A14" s="30">
        <v>708</v>
      </c>
      <c r="B14" s="20" t="s">
        <v>271</v>
      </c>
      <c r="C14" s="21" t="s">
        <v>404</v>
      </c>
      <c r="D14" s="30">
        <v>4</v>
      </c>
      <c r="E14" s="22">
        <v>107</v>
      </c>
      <c r="F14" s="22">
        <f t="shared" si="0"/>
        <v>428</v>
      </c>
      <c r="G14" s="22">
        <f t="shared" si="1"/>
        <v>522.16</v>
      </c>
    </row>
    <row r="15" spans="1:7" ht="27.6" x14ac:dyDescent="0.3">
      <c r="A15" s="30">
        <v>802</v>
      </c>
      <c r="B15" s="20" t="s">
        <v>271</v>
      </c>
      <c r="C15" s="21" t="s">
        <v>398</v>
      </c>
      <c r="D15" s="30">
        <v>4</v>
      </c>
      <c r="E15" s="22">
        <v>148</v>
      </c>
      <c r="F15" s="22">
        <f t="shared" si="0"/>
        <v>592</v>
      </c>
      <c r="G15" s="22">
        <f t="shared" si="1"/>
        <v>722.24</v>
      </c>
    </row>
    <row r="16" spans="1:7" x14ac:dyDescent="0.3">
      <c r="A16" s="30">
        <v>1604</v>
      </c>
      <c r="B16" s="20" t="s">
        <v>271</v>
      </c>
      <c r="C16" s="21" t="s">
        <v>400</v>
      </c>
      <c r="D16" s="30">
        <v>4</v>
      </c>
      <c r="E16" s="22">
        <v>150</v>
      </c>
      <c r="F16" s="22">
        <f t="shared" si="0"/>
        <v>600</v>
      </c>
      <c r="G16" s="22">
        <f t="shared" si="1"/>
        <v>732</v>
      </c>
    </row>
    <row r="17" spans="1:7" x14ac:dyDescent="0.3">
      <c r="A17" s="30">
        <v>2114</v>
      </c>
      <c r="B17" s="20" t="s">
        <v>402</v>
      </c>
      <c r="C17" s="21" t="s">
        <v>401</v>
      </c>
      <c r="D17" s="30">
        <v>4</v>
      </c>
      <c r="E17" s="22">
        <v>250</v>
      </c>
      <c r="F17" s="22">
        <f t="shared" si="0"/>
        <v>1000</v>
      </c>
      <c r="G17" s="22">
        <f t="shared" si="1"/>
        <v>1220</v>
      </c>
    </row>
    <row r="18" spans="1:7" x14ac:dyDescent="0.3">
      <c r="A18" s="30">
        <v>2411</v>
      </c>
      <c r="B18" s="20" t="s">
        <v>271</v>
      </c>
      <c r="C18" s="21" t="s">
        <v>405</v>
      </c>
      <c r="D18" s="30">
        <v>8</v>
      </c>
      <c r="E18" s="22">
        <v>650</v>
      </c>
      <c r="F18" s="22">
        <f t="shared" si="0"/>
        <v>5200</v>
      </c>
      <c r="G18" s="22">
        <f t="shared" si="1"/>
        <v>6344</v>
      </c>
    </row>
    <row r="19" spans="1:7" x14ac:dyDescent="0.3">
      <c r="A19" s="30">
        <v>2411</v>
      </c>
      <c r="B19" s="20" t="s">
        <v>271</v>
      </c>
      <c r="C19" s="21" t="s">
        <v>406</v>
      </c>
      <c r="D19" s="30">
        <v>8</v>
      </c>
      <c r="E19" s="22">
        <v>650</v>
      </c>
      <c r="F19" s="22">
        <f t="shared" si="0"/>
        <v>5200</v>
      </c>
      <c r="G19" s="22">
        <f t="shared" si="1"/>
        <v>6344</v>
      </c>
    </row>
    <row r="20" spans="1:7" ht="27.6" x14ac:dyDescent="0.3">
      <c r="A20" s="30">
        <v>2412</v>
      </c>
      <c r="B20" s="20" t="s">
        <v>271</v>
      </c>
      <c r="C20" s="21" t="s">
        <v>407</v>
      </c>
      <c r="D20" s="30">
        <v>4</v>
      </c>
      <c r="E20" s="22">
        <v>44</v>
      </c>
      <c r="F20" s="22">
        <f t="shared" si="0"/>
        <v>176</v>
      </c>
      <c r="G20" s="22">
        <f t="shared" si="1"/>
        <v>214.72</v>
      </c>
    </row>
    <row r="21" spans="1:7" ht="27.6" x14ac:dyDescent="0.3">
      <c r="A21" s="30">
        <v>2412</v>
      </c>
      <c r="B21" s="20" t="s">
        <v>271</v>
      </c>
      <c r="C21" s="21" t="s">
        <v>408</v>
      </c>
      <c r="D21" s="30">
        <v>4</v>
      </c>
      <c r="E21" s="22">
        <v>44</v>
      </c>
      <c r="F21" s="22">
        <f t="shared" si="0"/>
        <v>176</v>
      </c>
      <c r="G21" s="22">
        <f t="shared" si="1"/>
        <v>214.72</v>
      </c>
    </row>
    <row r="22" spans="1:7" x14ac:dyDescent="0.3">
      <c r="A22" s="30">
        <v>2510</v>
      </c>
      <c r="B22" s="20" t="s">
        <v>271</v>
      </c>
      <c r="C22" s="21" t="s">
        <v>409</v>
      </c>
      <c r="D22" s="30">
        <v>8</v>
      </c>
      <c r="E22" s="22">
        <v>31.59</v>
      </c>
      <c r="F22" s="22">
        <f t="shared" si="0"/>
        <v>252.72</v>
      </c>
      <c r="G22" s="22">
        <f t="shared" si="1"/>
        <v>308.3184</v>
      </c>
    </row>
    <row r="23" spans="1:7" ht="41.4" x14ac:dyDescent="0.3">
      <c r="A23" s="30">
        <v>2510</v>
      </c>
      <c r="B23" s="20" t="s">
        <v>271</v>
      </c>
      <c r="C23" s="21" t="s">
        <v>410</v>
      </c>
      <c r="D23" s="30">
        <v>4</v>
      </c>
      <c r="E23" s="22">
        <v>250</v>
      </c>
      <c r="F23" s="22">
        <f t="shared" si="0"/>
        <v>1000</v>
      </c>
      <c r="G23" s="22">
        <f t="shared" si="1"/>
        <v>1220</v>
      </c>
    </row>
    <row r="24" spans="1:7" ht="27.6" x14ac:dyDescent="0.3">
      <c r="A24" s="30">
        <v>2511</v>
      </c>
      <c r="B24" s="20" t="s">
        <v>271</v>
      </c>
      <c r="C24" s="21" t="s">
        <v>411</v>
      </c>
      <c r="D24" s="30">
        <v>16</v>
      </c>
      <c r="E24" s="22">
        <v>105</v>
      </c>
      <c r="F24" s="22">
        <f t="shared" si="0"/>
        <v>1680</v>
      </c>
      <c r="G24" s="22">
        <f t="shared" si="1"/>
        <v>2049.6</v>
      </c>
    </row>
    <row r="25" spans="1:7" x14ac:dyDescent="0.3">
      <c r="A25" s="30">
        <v>2515</v>
      </c>
      <c r="B25" s="20" t="s">
        <v>413</v>
      </c>
      <c r="C25" s="21" t="s">
        <v>412</v>
      </c>
      <c r="D25" s="30">
        <v>12</v>
      </c>
      <c r="E25" s="22">
        <v>34.15</v>
      </c>
      <c r="F25" s="22">
        <f t="shared" si="0"/>
        <v>409.79999999999995</v>
      </c>
      <c r="G25" s="22">
        <f t="shared" si="1"/>
        <v>499.95599999999996</v>
      </c>
    </row>
    <row r="26" spans="1:7" ht="55.2" x14ac:dyDescent="0.3">
      <c r="A26" s="30">
        <v>2515</v>
      </c>
      <c r="B26" s="20" t="s">
        <v>271</v>
      </c>
      <c r="C26" s="21" t="s">
        <v>414</v>
      </c>
      <c r="D26" s="30">
        <v>12</v>
      </c>
      <c r="E26" s="22">
        <v>115</v>
      </c>
      <c r="F26" s="22">
        <f t="shared" si="0"/>
        <v>1380</v>
      </c>
      <c r="G26" s="22">
        <f t="shared" si="1"/>
        <v>1683.6</v>
      </c>
    </row>
    <row r="27" spans="1:7" ht="27.6" x14ac:dyDescent="0.3">
      <c r="A27" s="30">
        <v>2516</v>
      </c>
      <c r="B27" s="20" t="s">
        <v>271</v>
      </c>
      <c r="C27" s="21" t="s">
        <v>415</v>
      </c>
      <c r="D27" s="30">
        <v>4</v>
      </c>
      <c r="E27" s="22">
        <v>180</v>
      </c>
      <c r="F27" s="22">
        <f t="shared" si="0"/>
        <v>720</v>
      </c>
      <c r="G27" s="22">
        <f t="shared" si="1"/>
        <v>878.4</v>
      </c>
    </row>
    <row r="28" spans="1:7" x14ac:dyDescent="0.3">
      <c r="A28" s="23"/>
      <c r="B28" s="23"/>
      <c r="C28" s="26" t="s">
        <v>374</v>
      </c>
      <c r="D28" s="26"/>
      <c r="E28" s="26"/>
      <c r="F28" s="27"/>
      <c r="G28" s="22">
        <f>SUM(F2:F27)</f>
        <v>25165.72</v>
      </c>
    </row>
    <row r="29" spans="1:7" x14ac:dyDescent="0.3">
      <c r="A29" s="23"/>
      <c r="B29" s="23"/>
      <c r="C29" s="28" t="s">
        <v>375</v>
      </c>
      <c r="D29" s="28"/>
      <c r="E29" s="28"/>
      <c r="F29" s="29"/>
      <c r="G29" s="22">
        <f>G28*0.22</f>
        <v>5536.4584000000004</v>
      </c>
    </row>
    <row r="30" spans="1:7" x14ac:dyDescent="0.3">
      <c r="A30" s="23"/>
      <c r="B30" s="23"/>
      <c r="C30" s="28" t="s">
        <v>373</v>
      </c>
      <c r="D30" s="28"/>
      <c r="E30" s="28"/>
      <c r="F30" s="29"/>
      <c r="G30" s="22">
        <f>SUM(G2:G27)</f>
        <v>30702.178400000001</v>
      </c>
    </row>
  </sheetData>
  <mergeCells count="3">
    <mergeCell ref="C28:F28"/>
    <mergeCell ref="C29:F29"/>
    <mergeCell ref="C30:F30"/>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6</vt:i4>
      </vt:variant>
    </vt:vector>
  </HeadingPairs>
  <TitlesOfParts>
    <vt:vector size="9" baseType="lpstr">
      <vt:lpstr>Vajaduste võrdlus</vt:lpstr>
      <vt:lpstr>Ühekordsed kulud</vt:lpstr>
      <vt:lpstr>Konteineripõhised lisakulud</vt:lpstr>
      <vt:lpstr>'Vajaduste võrdlus'!_Toc106472972</vt:lpstr>
      <vt:lpstr>'Vajaduste võrdlus'!_Toc106472974</vt:lpstr>
      <vt:lpstr>'Vajaduste võrdlus'!_Toc106472976</vt:lpstr>
      <vt:lpstr>'Vajaduste võrdlus'!_Toc106472977</vt:lpstr>
      <vt:lpstr>'Vajaduste võrdlus'!_Toc106472979</vt:lpstr>
      <vt:lpstr>'Vajaduste võrdlus'!_Toc106472987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Aivar Kender</dc:creator>
  <cp:lastModifiedBy>Aivar Kender</cp:lastModifiedBy>
  <dcterms:created xsi:type="dcterms:W3CDTF">2024-11-05T15:02:03Z</dcterms:created>
  <dcterms:modified xsi:type="dcterms:W3CDTF">2024-11-25T09:43:04Z</dcterms:modified>
</cp:coreProperties>
</file>